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501" lockStructure="1"/>
  <bookViews>
    <workbookView xWindow="240" yWindow="75" windowWidth="14940" windowHeight="7860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BB8" i="4" s="1"/>
  <c r="S6" i="5"/>
  <c r="AT8" i="4" s="1"/>
  <c r="R6" i="5"/>
  <c r="Q6" i="5"/>
  <c r="P6" i="5"/>
  <c r="W10" i="4" s="1"/>
  <c r="O6" i="5"/>
  <c r="P10" i="4" s="1"/>
  <c r="N6" i="5"/>
  <c r="M6" i="5"/>
  <c r="B10" i="4" s="1"/>
  <c r="L6" i="5"/>
  <c r="K6" i="5"/>
  <c r="P8" i="4" s="1"/>
  <c r="J6" i="5"/>
  <c r="I6" i="5"/>
  <c r="B8" i="4" s="1"/>
  <c r="H6" i="5"/>
  <c r="B6" i="4" s="1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AD10" i="4"/>
  <c r="I10" i="4"/>
  <c r="AL8" i="4"/>
  <c r="W8" i="4"/>
  <c r="I8" i="4"/>
  <c r="C10" i="5" l="1"/>
  <c r="D10" i="5"/>
  <c r="E10" i="5"/>
  <c r="B10" i="5"/>
</calcChain>
</file>

<file path=xl/sharedStrings.xml><?xml version="1.0" encoding="utf-8"?>
<sst xmlns="http://schemas.openxmlformats.org/spreadsheetml/2006/main" count="226" uniqueCount="110">
  <si>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</si>
  <si>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</si>
  <si>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</si>
  <si>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</si>
  <si>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</si>
  <si>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</si>
  <si>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</si>
  <si>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</si>
  <si>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</si>
  <si>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</si>
  <si>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</si>
  <si>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</si>
  <si>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</si>
  <si>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</si>
  <si>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</si>
  <si>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</si>
  <si>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</si>
  <si>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</si>
  <si>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</si>
  <si>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</si>
  <si>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</si>
  <si>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</si>
  <si>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</si>
  <si>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</si>
  <si>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</si>
  <si>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</si>
  <si>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</si>
  <si>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</si>
  <si>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</si>
  <si>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</si>
  <si>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</si>
  <si>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</si>
  <si>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</si>
  <si>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</si>
  <si>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</si>
  <si>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</si>
  <si>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</si>
  <si>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</si>
  <si>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</si>
  <si>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</si>
  <si>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</si>
  <si>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22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</si>
  <si>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</si>
  <si>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</si>
  <si>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</si>
  <si>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</si>
  <si>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</si>
  <si>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</si>
  <si>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</si>
  <si>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</si>
  <si>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</si>
  <si>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</si>
  <si>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</si>
  <si>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</si>
  <si>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</si>
  <si>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</si>
  <si>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</si>
  <si>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</si>
  <si>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</si>
  <si>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</si>
  <si>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</si>
  <si>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</si>
  <si>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</si>
  <si>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</si>
  <si>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</si>
  <si>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</si>
  <si>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</si>
  <si>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</si>
  <si>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</si>
  <si>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</si>
  <si>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</si>
  <si>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</si>
  <si>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</si>
  <si>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</si>
  <si>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</si>
  <si>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</si>
  <si>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</si>
  <si>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</si>
  <si>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</si>
  <si>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</si>
  <si>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</si>
  <si>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</si>
  <si>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</si>
  <si>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</si>
  <si>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</si>
  <si>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</si>
  <si>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</si>
  <si>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</si>
  <si>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</si>
  <si>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</si>
  <si>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</si>
  <si>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</si>
  <si>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</si>
  <si>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</si>
  <si>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</si>
  <si>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鳥取県　江府町</t>
  </si>
  <si>
    <t>法非適用</t>
  </si>
  <si>
    <t>下水道事業</t>
  </si>
  <si>
    <t>農業集落排水</t>
  </si>
  <si>
    <t>F2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</si>
  <si>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</si>
  <si>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</si>
  <si>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</si>
  <si>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</si>
  <si>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</si>
  <si>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</si>
  <si>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</si>
  <si>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①収益的収支比率が５０％前後と、１００％には程遠く、地方債償還金が大きな負担となっていることが分かる。
④企業債残高対事業規模比率がかなり高く、ここでも地方債償還金が大きな負担となっていることが分かる。
⑤経費回収率が２０％前後であり、一般会計からの繰入に依存していることが分かる。
⑥汚水処理原価も全国水準に比べてかなり高い。
⑧水洗化率は、本町が早くから集合処理施設に整備に取り掛かっていたため、比較的高い。</t>
    <phoneticPr fontId="4"/>
  </si>
  <si>
    <t>管路更新は実施していない。
施設の更新もまだ実施していない。</t>
    <phoneticPr fontId="4"/>
  </si>
  <si>
    <t>地方債償還金が大きな負担となっており、経費回収率も低く、汚水処理原価も高くなっていることから、先ずは適正な使用料収入の確保が必要と思われる。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</si>
</sst>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732672"/>
        <c:axId val="3073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0.02</c:v>
                </c:pt>
                <c:pt idx="1">
                  <c:v>0.03</c:v>
                </c:pt>
                <c:pt idx="2">
                  <c:v>0.04</c:v>
                </c:pt>
                <c:pt idx="3">
                  <c:v>0.03</c:v>
                </c:pt>
                <c:pt idx="4">
                  <c:v>0.02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32672"/>
        <c:axId val="30733824"/>
      </c:lineChart>
      <c:dateAx>
        <c:axId val="307326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0733824"/>
        <c:crosses val="autoZero"/>
        <c:auto val="1"/>
        <c:lblOffset val="100"/>
        <c:baseTimeUnit val="years"/>
      </c:dateAx>
      <c:valAx>
        <c:axId val="3073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0732672"/>
        <c:crosses val="autoZero"/>
        <c:crossBetween val="between"/>
        <c:majorUnit val="0.01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524800"/>
        <c:axId val="1205267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54.23</c:v>
                </c:pt>
                <c:pt idx="1">
                  <c:v>55.2</c:v>
                </c:pt>
                <c:pt idx="2">
                  <c:v>54.74</c:v>
                </c:pt>
                <c:pt idx="3">
                  <c:v>53.78</c:v>
                </c:pt>
                <c:pt idx="4">
                  <c:v>53.24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24800"/>
        <c:axId val="120526720"/>
      </c:lineChart>
      <c:dateAx>
        <c:axId val="1205248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20526720"/>
        <c:crosses val="autoZero"/>
        <c:auto val="1"/>
        <c:lblOffset val="100"/>
        <c:baseTimeUnit val="years"/>
      </c:dateAx>
      <c:valAx>
        <c:axId val="1205267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205248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93.03</c:v>
                </c:pt>
                <c:pt idx="1">
                  <c:v>91.81</c:v>
                </c:pt>
                <c:pt idx="2">
                  <c:v>89.71</c:v>
                </c:pt>
                <c:pt idx="3">
                  <c:v>92.11</c:v>
                </c:pt>
                <c:pt idx="4">
                  <c:v>91.31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544640"/>
        <c:axId val="1205550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83.61</c:v>
                </c:pt>
                <c:pt idx="1">
                  <c:v>83.73</c:v>
                </c:pt>
                <c:pt idx="2">
                  <c:v>83.88</c:v>
                </c:pt>
                <c:pt idx="3">
                  <c:v>84.06</c:v>
                </c:pt>
                <c:pt idx="4">
                  <c:v>84.07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44640"/>
        <c:axId val="120555008"/>
      </c:lineChart>
      <c:dateAx>
        <c:axId val="1205446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20555008"/>
        <c:crosses val="autoZero"/>
        <c:auto val="1"/>
        <c:lblOffset val="100"/>
        <c:baseTimeUnit val="years"/>
      </c:dateAx>
      <c:valAx>
        <c:axId val="1205550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205446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52.1</c:v>
                </c:pt>
                <c:pt idx="1">
                  <c:v>52.05</c:v>
                </c:pt>
                <c:pt idx="2">
                  <c:v>47.41</c:v>
                </c:pt>
                <c:pt idx="3">
                  <c:v>43.73</c:v>
                </c:pt>
                <c:pt idx="4">
                  <c:v>51.28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871808"/>
        <c:axId val="428821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71808"/>
        <c:axId val="42882176"/>
      </c:lineChart>
      <c:dateAx>
        <c:axId val="428718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2882176"/>
        <c:crosses val="autoZero"/>
        <c:auto val="1"/>
        <c:lblOffset val="100"/>
        <c:baseTimeUnit val="years"/>
      </c:dateAx>
      <c:valAx>
        <c:axId val="428821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28718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908288"/>
        <c:axId val="42922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908288"/>
        <c:axId val="42922752"/>
      </c:lineChart>
      <c:dateAx>
        <c:axId val="429082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2922752"/>
        <c:crosses val="autoZero"/>
        <c:auto val="1"/>
        <c:lblOffset val="100"/>
        <c:baseTimeUnit val="years"/>
      </c:dateAx>
      <c:valAx>
        <c:axId val="429227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290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32608"/>
        <c:axId val="441347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32608"/>
        <c:axId val="44134784"/>
      </c:lineChart>
      <c:dateAx>
        <c:axId val="441326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4134784"/>
        <c:crosses val="autoZero"/>
        <c:auto val="1"/>
        <c:lblOffset val="100"/>
        <c:baseTimeUnit val="years"/>
      </c:dateAx>
      <c:valAx>
        <c:axId val="441347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1326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255104"/>
        <c:axId val="442572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55104"/>
        <c:axId val="44257280"/>
      </c:lineChart>
      <c:dateAx>
        <c:axId val="442551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4257280"/>
        <c:crosses val="autoZero"/>
        <c:auto val="1"/>
        <c:lblOffset val="100"/>
        <c:baseTimeUnit val="years"/>
      </c:dateAx>
      <c:valAx>
        <c:axId val="442572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2551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279296"/>
        <c:axId val="442812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79296"/>
        <c:axId val="44281216"/>
      </c:lineChart>
      <c:dateAx>
        <c:axId val="442792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4281216"/>
        <c:crosses val="autoZero"/>
        <c:auto val="1"/>
        <c:lblOffset val="100"/>
        <c:baseTimeUnit val="years"/>
      </c:dateAx>
      <c:valAx>
        <c:axId val="442812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2792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5689.88</c:v>
                </c:pt>
                <c:pt idx="1">
                  <c:v>5936.43</c:v>
                </c:pt>
                <c:pt idx="2">
                  <c:v>5733.9</c:v>
                </c:pt>
                <c:pt idx="3">
                  <c:v>5827.7</c:v>
                </c:pt>
                <c:pt idx="4">
                  <c:v>5434.94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19872"/>
        <c:axId val="443217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1267.26</c:v>
                </c:pt>
                <c:pt idx="1">
                  <c:v>1239.2</c:v>
                </c:pt>
                <c:pt idx="2">
                  <c:v>1197.82</c:v>
                </c:pt>
                <c:pt idx="3">
                  <c:v>1126.77</c:v>
                </c:pt>
                <c:pt idx="4">
                  <c:v>1044.8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19872"/>
        <c:axId val="44321792"/>
      </c:lineChart>
      <c:dateAx>
        <c:axId val="443198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4321792"/>
        <c:crosses val="autoZero"/>
        <c:auto val="1"/>
        <c:lblOffset val="100"/>
        <c:baseTimeUnit val="years"/>
      </c:dateAx>
      <c:valAx>
        <c:axId val="443217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3198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20.260000000000002</c:v>
                </c:pt>
                <c:pt idx="1">
                  <c:v>20.05</c:v>
                </c:pt>
                <c:pt idx="2">
                  <c:v>20.21</c:v>
                </c:pt>
                <c:pt idx="3">
                  <c:v>19.12</c:v>
                </c:pt>
                <c:pt idx="4">
                  <c:v>17.88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52256"/>
        <c:axId val="443541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53.42</c:v>
                </c:pt>
                <c:pt idx="1">
                  <c:v>51.56</c:v>
                </c:pt>
                <c:pt idx="2">
                  <c:v>51.03</c:v>
                </c:pt>
                <c:pt idx="3">
                  <c:v>50.9</c:v>
                </c:pt>
                <c:pt idx="4">
                  <c:v>50.82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52256"/>
        <c:axId val="44354176"/>
      </c:lineChart>
      <c:dateAx>
        <c:axId val="443522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4354176"/>
        <c:crosses val="autoZero"/>
        <c:auto val="1"/>
        <c:lblOffset val="100"/>
        <c:baseTimeUnit val="years"/>
      </c:dateAx>
      <c:valAx>
        <c:axId val="443541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3522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618.59</c:v>
                </c:pt>
                <c:pt idx="1">
                  <c:v>628.11</c:v>
                </c:pt>
                <c:pt idx="2">
                  <c:v>679.44</c:v>
                </c:pt>
                <c:pt idx="3">
                  <c:v>747.41</c:v>
                </c:pt>
                <c:pt idx="4">
                  <c:v>758.95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316224"/>
        <c:axId val="4931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269.12</c:v>
                </c:pt>
                <c:pt idx="1">
                  <c:v>283.26</c:v>
                </c:pt>
                <c:pt idx="2">
                  <c:v>289.60000000000002</c:v>
                </c:pt>
                <c:pt idx="3">
                  <c:v>293.27</c:v>
                </c:pt>
                <c:pt idx="4">
                  <c:v>300.52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16224"/>
        <c:axId val="49318144"/>
      </c:lineChart>
      <c:dateAx>
        <c:axId val="493162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9318144"/>
        <c:crosses val="autoZero"/>
        <c:auto val="1"/>
        <c:lblOffset val="100"/>
        <c:baseTimeUnit val="years"/>
      </c:dateAx>
      <c:valAx>
        <c:axId val="4931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3162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【992.47】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【83.79】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【53.32】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【295.10】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【51.49】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【0.03】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topLeftCell="AG61" zoomScaleNormal="100" workbookViewId="0">
      <selection activeCell="BL83" sqref="BL83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1" t="s">
        <v>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</row>
    <row r="3" spans="1:78" ht="9.75" customHeight="1">
      <c r="A3" s="2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</row>
    <row r="4" spans="1:78" ht="9.75" customHeight="1">
      <c r="A4" s="2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2" t="str">
        <f>データ!H6</f>
        <v>鳥取県　江府町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69" t="s">
        <v>1</v>
      </c>
      <c r="C7" s="69"/>
      <c r="D7" s="69"/>
      <c r="E7" s="69"/>
      <c r="F7" s="69"/>
      <c r="G7" s="69"/>
      <c r="H7" s="69"/>
      <c r="I7" s="69" t="s">
        <v>2</v>
      </c>
      <c r="J7" s="69"/>
      <c r="K7" s="69"/>
      <c r="L7" s="69"/>
      <c r="M7" s="69"/>
      <c r="N7" s="69"/>
      <c r="O7" s="69"/>
      <c r="P7" s="69" t="s">
        <v>3</v>
      </c>
      <c r="Q7" s="69"/>
      <c r="R7" s="69"/>
      <c r="S7" s="69"/>
      <c r="T7" s="69"/>
      <c r="U7" s="69"/>
      <c r="V7" s="69"/>
      <c r="W7" s="69" t="s">
        <v>4</v>
      </c>
      <c r="X7" s="69"/>
      <c r="Y7" s="69"/>
      <c r="Z7" s="69"/>
      <c r="AA7" s="69"/>
      <c r="AB7" s="69"/>
      <c r="AC7" s="69"/>
      <c r="AD7" s="3"/>
      <c r="AE7" s="3"/>
      <c r="AF7" s="3"/>
      <c r="AG7" s="3"/>
      <c r="AH7" s="3"/>
      <c r="AI7" s="3"/>
      <c r="AJ7" s="3"/>
      <c r="AK7" s="3"/>
      <c r="AL7" s="69" t="s">
        <v>5</v>
      </c>
      <c r="AM7" s="69"/>
      <c r="AN7" s="69"/>
      <c r="AO7" s="69"/>
      <c r="AP7" s="69"/>
      <c r="AQ7" s="69"/>
      <c r="AR7" s="69"/>
      <c r="AS7" s="69"/>
      <c r="AT7" s="69" t="s">
        <v>6</v>
      </c>
      <c r="AU7" s="69"/>
      <c r="AV7" s="69"/>
      <c r="AW7" s="69"/>
      <c r="AX7" s="69"/>
      <c r="AY7" s="69"/>
      <c r="AZ7" s="69"/>
      <c r="BA7" s="69"/>
      <c r="BB7" s="69" t="s">
        <v>7</v>
      </c>
      <c r="BC7" s="69"/>
      <c r="BD7" s="69"/>
      <c r="BE7" s="69"/>
      <c r="BF7" s="69"/>
      <c r="BG7" s="69"/>
      <c r="BH7" s="69"/>
      <c r="BI7" s="69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0"/>
      <c r="D8" s="70"/>
      <c r="E8" s="70"/>
      <c r="F8" s="70"/>
      <c r="G8" s="70"/>
      <c r="H8" s="70"/>
      <c r="I8" s="70" t="str">
        <f>データ!J6</f>
        <v>下水道事業</v>
      </c>
      <c r="J8" s="70"/>
      <c r="K8" s="70"/>
      <c r="L8" s="70"/>
      <c r="M8" s="70"/>
      <c r="N8" s="70"/>
      <c r="O8" s="70"/>
      <c r="P8" s="70" t="str">
        <f>データ!K6</f>
        <v>農業集落排水</v>
      </c>
      <c r="Q8" s="70"/>
      <c r="R8" s="70"/>
      <c r="S8" s="70"/>
      <c r="T8" s="70"/>
      <c r="U8" s="70"/>
      <c r="V8" s="70"/>
      <c r="W8" s="70" t="str">
        <f>データ!L6</f>
        <v>F2</v>
      </c>
      <c r="X8" s="70"/>
      <c r="Y8" s="70"/>
      <c r="Z8" s="70"/>
      <c r="AA8" s="70"/>
      <c r="AB8" s="70"/>
      <c r="AC8" s="70"/>
      <c r="AD8" s="3"/>
      <c r="AE8" s="3"/>
      <c r="AF8" s="3"/>
      <c r="AG8" s="3"/>
      <c r="AH8" s="3"/>
      <c r="AI8" s="3"/>
      <c r="AJ8" s="3"/>
      <c r="AK8" s="3"/>
      <c r="AL8" s="64">
        <f>データ!R6</f>
        <v>3212</v>
      </c>
      <c r="AM8" s="64"/>
      <c r="AN8" s="64"/>
      <c r="AO8" s="64"/>
      <c r="AP8" s="64"/>
      <c r="AQ8" s="64"/>
      <c r="AR8" s="64"/>
      <c r="AS8" s="64"/>
      <c r="AT8" s="63">
        <f>データ!S6</f>
        <v>124.52</v>
      </c>
      <c r="AU8" s="63"/>
      <c r="AV8" s="63"/>
      <c r="AW8" s="63"/>
      <c r="AX8" s="63"/>
      <c r="AY8" s="63"/>
      <c r="AZ8" s="63"/>
      <c r="BA8" s="63"/>
      <c r="BB8" s="63">
        <f>データ!T6</f>
        <v>25.8</v>
      </c>
      <c r="BC8" s="63"/>
      <c r="BD8" s="63"/>
      <c r="BE8" s="63"/>
      <c r="BF8" s="63"/>
      <c r="BG8" s="63"/>
      <c r="BH8" s="63"/>
      <c r="BI8" s="63"/>
      <c r="BJ8" s="3"/>
      <c r="BK8" s="3"/>
      <c r="BL8" s="67" t="s">
        <v>9</v>
      </c>
      <c r="BM8" s="68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9" t="s">
        <v>11</v>
      </c>
      <c r="C9" s="69"/>
      <c r="D9" s="69"/>
      <c r="E9" s="69"/>
      <c r="F9" s="69"/>
      <c r="G9" s="69"/>
      <c r="H9" s="69"/>
      <c r="I9" s="69" t="s">
        <v>12</v>
      </c>
      <c r="J9" s="69"/>
      <c r="K9" s="69"/>
      <c r="L9" s="69"/>
      <c r="M9" s="69"/>
      <c r="N9" s="69"/>
      <c r="O9" s="69"/>
      <c r="P9" s="69" t="s">
        <v>13</v>
      </c>
      <c r="Q9" s="69"/>
      <c r="R9" s="69"/>
      <c r="S9" s="69"/>
      <c r="T9" s="69"/>
      <c r="U9" s="69"/>
      <c r="V9" s="69"/>
      <c r="W9" s="69" t="s">
        <v>14</v>
      </c>
      <c r="X9" s="69"/>
      <c r="Y9" s="69"/>
      <c r="Z9" s="69"/>
      <c r="AA9" s="69"/>
      <c r="AB9" s="69"/>
      <c r="AC9" s="69"/>
      <c r="AD9" s="69" t="s">
        <v>15</v>
      </c>
      <c r="AE9" s="69"/>
      <c r="AF9" s="69"/>
      <c r="AG9" s="69"/>
      <c r="AH9" s="69"/>
      <c r="AI9" s="69"/>
      <c r="AJ9" s="69"/>
      <c r="AK9" s="3"/>
      <c r="AL9" s="69" t="s">
        <v>16</v>
      </c>
      <c r="AM9" s="69"/>
      <c r="AN9" s="69"/>
      <c r="AO9" s="69"/>
      <c r="AP9" s="69"/>
      <c r="AQ9" s="69"/>
      <c r="AR9" s="69"/>
      <c r="AS9" s="69"/>
      <c r="AT9" s="69" t="s">
        <v>17</v>
      </c>
      <c r="AU9" s="69"/>
      <c r="AV9" s="69"/>
      <c r="AW9" s="69"/>
      <c r="AX9" s="69"/>
      <c r="AY9" s="69"/>
      <c r="AZ9" s="69"/>
      <c r="BA9" s="69"/>
      <c r="BB9" s="69" t="s">
        <v>18</v>
      </c>
      <c r="BC9" s="69"/>
      <c r="BD9" s="69"/>
      <c r="BE9" s="69"/>
      <c r="BF9" s="69"/>
      <c r="BG9" s="69"/>
      <c r="BH9" s="69"/>
      <c r="BI9" s="69"/>
      <c r="BJ9" s="3"/>
      <c r="BK9" s="3"/>
      <c r="BL9" s="61" t="s">
        <v>19</v>
      </c>
      <c r="BM9" s="62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63" t="str">
        <f>データ!M6</f>
        <v>-</v>
      </c>
      <c r="C10" s="63"/>
      <c r="D10" s="63"/>
      <c r="E10" s="63"/>
      <c r="F10" s="63"/>
      <c r="G10" s="63"/>
      <c r="H10" s="63"/>
      <c r="I10" s="63" t="str">
        <f>データ!N6</f>
        <v>該当数値なし</v>
      </c>
      <c r="J10" s="63"/>
      <c r="K10" s="63"/>
      <c r="L10" s="63"/>
      <c r="M10" s="63"/>
      <c r="N10" s="63"/>
      <c r="O10" s="63"/>
      <c r="P10" s="63">
        <f>データ!O6</f>
        <v>53.12</v>
      </c>
      <c r="Q10" s="63"/>
      <c r="R10" s="63"/>
      <c r="S10" s="63"/>
      <c r="T10" s="63"/>
      <c r="U10" s="63"/>
      <c r="V10" s="63"/>
      <c r="W10" s="63">
        <f>データ!P6</f>
        <v>100</v>
      </c>
      <c r="X10" s="63"/>
      <c r="Y10" s="63"/>
      <c r="Z10" s="63"/>
      <c r="AA10" s="63"/>
      <c r="AB10" s="63"/>
      <c r="AC10" s="63"/>
      <c r="AD10" s="64">
        <f>データ!Q6</f>
        <v>3207</v>
      </c>
      <c r="AE10" s="64"/>
      <c r="AF10" s="64"/>
      <c r="AG10" s="64"/>
      <c r="AH10" s="64"/>
      <c r="AI10" s="64"/>
      <c r="AJ10" s="64"/>
      <c r="AK10" s="2"/>
      <c r="AL10" s="64">
        <f>データ!U6</f>
        <v>1692</v>
      </c>
      <c r="AM10" s="64"/>
      <c r="AN10" s="64"/>
      <c r="AO10" s="64"/>
      <c r="AP10" s="64"/>
      <c r="AQ10" s="64"/>
      <c r="AR10" s="64"/>
      <c r="AS10" s="64"/>
      <c r="AT10" s="63">
        <f>データ!V6</f>
        <v>0.97</v>
      </c>
      <c r="AU10" s="63"/>
      <c r="AV10" s="63"/>
      <c r="AW10" s="63"/>
      <c r="AX10" s="63"/>
      <c r="AY10" s="63"/>
      <c r="AZ10" s="63"/>
      <c r="BA10" s="63"/>
      <c r="BB10" s="63">
        <f>データ!W6</f>
        <v>1744.33</v>
      </c>
      <c r="BC10" s="63"/>
      <c r="BD10" s="63"/>
      <c r="BE10" s="63"/>
      <c r="BF10" s="63"/>
      <c r="BG10" s="63"/>
      <c r="BH10" s="63"/>
      <c r="BI10" s="63"/>
      <c r="BJ10" s="2"/>
      <c r="BK10" s="2"/>
      <c r="BL10" s="65" t="s">
        <v>21</v>
      </c>
      <c r="BM10" s="66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23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>
      <c r="A14" s="2"/>
      <c r="B14" s="58" t="s">
        <v>24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0" t="s">
        <v>25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6" t="s">
        <v>107</v>
      </c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6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6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6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6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6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6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6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6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6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6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6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6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6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6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6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6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6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8"/>
    </row>
    <row r="34" spans="1:78" ht="13.5" customHeight="1">
      <c r="A34" s="2"/>
      <c r="B34" s="16"/>
      <c r="C34" s="52" t="s">
        <v>26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27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28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29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46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8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46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6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6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6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6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6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6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6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6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30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108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31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32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33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34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3" t="s">
        <v>35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5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5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36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109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37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38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39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40</v>
      </c>
    </row>
    <row r="84" spans="1:78">
      <c r="C84" s="2" t="s">
        <v>41</v>
      </c>
    </row>
  </sheetData>
  <sheetProtection password="B501" sheet="1" objects="1" scenarios="1" formatCells="0" formatColumns="0" formatRows="0"/>
  <mergeCells count="55">
    <mergeCell ref="B2:BZ4"/>
    <mergeCell ref="B6:AC6"/>
    <mergeCell ref="B7:H7"/>
    <mergeCell ref="I7:O7"/>
    <mergeCell ref="P7:V7"/>
    <mergeCell ref="W7:AC7"/>
    <mergeCell ref="AL7:AS7"/>
    <mergeCell ref="AT7:BA7"/>
    <mergeCell ref="BB7:BI7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35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53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54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55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56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57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58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59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60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61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62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63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64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65</v>
      </c>
      <c r="B5" s="29"/>
      <c r="C5" s="29"/>
      <c r="D5" s="29"/>
      <c r="E5" s="29"/>
      <c r="F5" s="29"/>
      <c r="G5" s="29"/>
      <c r="H5" s="30" t="s">
        <v>66</v>
      </c>
      <c r="I5" s="30" t="s">
        <v>67</v>
      </c>
      <c r="J5" s="30" t="s">
        <v>68</v>
      </c>
      <c r="K5" s="30" t="s">
        <v>69</v>
      </c>
      <c r="L5" s="30" t="s">
        <v>70</v>
      </c>
      <c r="M5" s="30" t="s">
        <v>71</v>
      </c>
      <c r="N5" s="30" t="s">
        <v>72</v>
      </c>
      <c r="O5" s="30" t="s">
        <v>73</v>
      </c>
      <c r="P5" s="30" t="s">
        <v>74</v>
      </c>
      <c r="Q5" s="30" t="s">
        <v>75</v>
      </c>
      <c r="R5" s="30" t="s">
        <v>76</v>
      </c>
      <c r="S5" s="30" t="s">
        <v>77</v>
      </c>
      <c r="T5" s="30" t="s">
        <v>78</v>
      </c>
      <c r="U5" s="30" t="s">
        <v>79</v>
      </c>
      <c r="V5" s="30" t="s">
        <v>80</v>
      </c>
      <c r="W5" s="30" t="s">
        <v>81</v>
      </c>
      <c r="X5" s="30" t="s">
        <v>82</v>
      </c>
      <c r="Y5" s="30" t="s">
        <v>83</v>
      </c>
      <c r="Z5" s="30" t="s">
        <v>84</v>
      </c>
      <c r="AA5" s="30" t="s">
        <v>85</v>
      </c>
      <c r="AB5" s="30" t="s">
        <v>86</v>
      </c>
      <c r="AC5" s="30" t="s">
        <v>87</v>
      </c>
      <c r="AD5" s="30" t="s">
        <v>88</v>
      </c>
      <c r="AE5" s="30" t="s">
        <v>89</v>
      </c>
      <c r="AF5" s="30" t="s">
        <v>90</v>
      </c>
      <c r="AG5" s="30" t="s">
        <v>91</v>
      </c>
      <c r="AH5" s="30" t="s">
        <v>92</v>
      </c>
      <c r="AI5" s="30" t="s">
        <v>82</v>
      </c>
      <c r="AJ5" s="30" t="s">
        <v>83</v>
      </c>
      <c r="AK5" s="30" t="s">
        <v>84</v>
      </c>
      <c r="AL5" s="30" t="s">
        <v>85</v>
      </c>
      <c r="AM5" s="30" t="s">
        <v>86</v>
      </c>
      <c r="AN5" s="30" t="s">
        <v>87</v>
      </c>
      <c r="AO5" s="30" t="s">
        <v>88</v>
      </c>
      <c r="AP5" s="30" t="s">
        <v>89</v>
      </c>
      <c r="AQ5" s="30" t="s">
        <v>90</v>
      </c>
      <c r="AR5" s="30" t="s">
        <v>91</v>
      </c>
      <c r="AS5" s="30" t="s">
        <v>93</v>
      </c>
      <c r="AT5" s="30" t="s">
        <v>82</v>
      </c>
      <c r="AU5" s="30" t="s">
        <v>83</v>
      </c>
      <c r="AV5" s="30" t="s">
        <v>84</v>
      </c>
      <c r="AW5" s="30" t="s">
        <v>85</v>
      </c>
      <c r="AX5" s="30" t="s">
        <v>86</v>
      </c>
      <c r="AY5" s="30" t="s">
        <v>87</v>
      </c>
      <c r="AZ5" s="30" t="s">
        <v>88</v>
      </c>
      <c r="BA5" s="30" t="s">
        <v>89</v>
      </c>
      <c r="BB5" s="30" t="s">
        <v>90</v>
      </c>
      <c r="BC5" s="30" t="s">
        <v>91</v>
      </c>
      <c r="BD5" s="30" t="s">
        <v>93</v>
      </c>
      <c r="BE5" s="30" t="s">
        <v>82</v>
      </c>
      <c r="BF5" s="30" t="s">
        <v>83</v>
      </c>
      <c r="BG5" s="30" t="s">
        <v>84</v>
      </c>
      <c r="BH5" s="30" t="s">
        <v>85</v>
      </c>
      <c r="BI5" s="30" t="s">
        <v>86</v>
      </c>
      <c r="BJ5" s="30" t="s">
        <v>87</v>
      </c>
      <c r="BK5" s="30" t="s">
        <v>88</v>
      </c>
      <c r="BL5" s="30" t="s">
        <v>89</v>
      </c>
      <c r="BM5" s="30" t="s">
        <v>90</v>
      </c>
      <c r="BN5" s="30" t="s">
        <v>91</v>
      </c>
      <c r="BO5" s="30" t="s">
        <v>93</v>
      </c>
      <c r="BP5" s="30" t="s">
        <v>82</v>
      </c>
      <c r="BQ5" s="30" t="s">
        <v>83</v>
      </c>
      <c r="BR5" s="30" t="s">
        <v>84</v>
      </c>
      <c r="BS5" s="30" t="s">
        <v>85</v>
      </c>
      <c r="BT5" s="30" t="s">
        <v>86</v>
      </c>
      <c r="BU5" s="30" t="s">
        <v>87</v>
      </c>
      <c r="BV5" s="30" t="s">
        <v>88</v>
      </c>
      <c r="BW5" s="30" t="s">
        <v>89</v>
      </c>
      <c r="BX5" s="30" t="s">
        <v>90</v>
      </c>
      <c r="BY5" s="30" t="s">
        <v>91</v>
      </c>
      <c r="BZ5" s="30" t="s">
        <v>93</v>
      </c>
      <c r="CA5" s="30" t="s">
        <v>82</v>
      </c>
      <c r="CB5" s="30" t="s">
        <v>83</v>
      </c>
      <c r="CC5" s="30" t="s">
        <v>84</v>
      </c>
      <c r="CD5" s="30" t="s">
        <v>85</v>
      </c>
      <c r="CE5" s="30" t="s">
        <v>86</v>
      </c>
      <c r="CF5" s="30" t="s">
        <v>87</v>
      </c>
      <c r="CG5" s="30" t="s">
        <v>88</v>
      </c>
      <c r="CH5" s="30" t="s">
        <v>89</v>
      </c>
      <c r="CI5" s="30" t="s">
        <v>90</v>
      </c>
      <c r="CJ5" s="30" t="s">
        <v>91</v>
      </c>
      <c r="CK5" s="30" t="s">
        <v>93</v>
      </c>
      <c r="CL5" s="30" t="s">
        <v>82</v>
      </c>
      <c r="CM5" s="30" t="s">
        <v>83</v>
      </c>
      <c r="CN5" s="30" t="s">
        <v>84</v>
      </c>
      <c r="CO5" s="30" t="s">
        <v>85</v>
      </c>
      <c r="CP5" s="30" t="s">
        <v>86</v>
      </c>
      <c r="CQ5" s="30" t="s">
        <v>87</v>
      </c>
      <c r="CR5" s="30" t="s">
        <v>88</v>
      </c>
      <c r="CS5" s="30" t="s">
        <v>89</v>
      </c>
      <c r="CT5" s="30" t="s">
        <v>90</v>
      </c>
      <c r="CU5" s="30" t="s">
        <v>91</v>
      </c>
      <c r="CV5" s="30" t="s">
        <v>93</v>
      </c>
      <c r="CW5" s="30" t="s">
        <v>82</v>
      </c>
      <c r="CX5" s="30" t="s">
        <v>83</v>
      </c>
      <c r="CY5" s="30" t="s">
        <v>84</v>
      </c>
      <c r="CZ5" s="30" t="s">
        <v>85</v>
      </c>
      <c r="DA5" s="30" t="s">
        <v>86</v>
      </c>
      <c r="DB5" s="30" t="s">
        <v>87</v>
      </c>
      <c r="DC5" s="30" t="s">
        <v>88</v>
      </c>
      <c r="DD5" s="30" t="s">
        <v>89</v>
      </c>
      <c r="DE5" s="30" t="s">
        <v>90</v>
      </c>
      <c r="DF5" s="30" t="s">
        <v>91</v>
      </c>
      <c r="DG5" s="30" t="s">
        <v>93</v>
      </c>
      <c r="DH5" s="30" t="s">
        <v>82</v>
      </c>
      <c r="DI5" s="30" t="s">
        <v>83</v>
      </c>
      <c r="DJ5" s="30" t="s">
        <v>84</v>
      </c>
      <c r="DK5" s="30" t="s">
        <v>85</v>
      </c>
      <c r="DL5" s="30" t="s">
        <v>86</v>
      </c>
      <c r="DM5" s="30" t="s">
        <v>87</v>
      </c>
      <c r="DN5" s="30" t="s">
        <v>88</v>
      </c>
      <c r="DO5" s="30" t="s">
        <v>89</v>
      </c>
      <c r="DP5" s="30" t="s">
        <v>90</v>
      </c>
      <c r="DQ5" s="30" t="s">
        <v>91</v>
      </c>
      <c r="DR5" s="30" t="s">
        <v>93</v>
      </c>
      <c r="DS5" s="30" t="s">
        <v>82</v>
      </c>
      <c r="DT5" s="30" t="s">
        <v>83</v>
      </c>
      <c r="DU5" s="30" t="s">
        <v>84</v>
      </c>
      <c r="DV5" s="30" t="s">
        <v>85</v>
      </c>
      <c r="DW5" s="30" t="s">
        <v>86</v>
      </c>
      <c r="DX5" s="30" t="s">
        <v>87</v>
      </c>
      <c r="DY5" s="30" t="s">
        <v>88</v>
      </c>
      <c r="DZ5" s="30" t="s">
        <v>89</v>
      </c>
      <c r="EA5" s="30" t="s">
        <v>90</v>
      </c>
      <c r="EB5" s="30" t="s">
        <v>91</v>
      </c>
      <c r="EC5" s="30" t="s">
        <v>93</v>
      </c>
      <c r="ED5" s="30" t="s">
        <v>82</v>
      </c>
      <c r="EE5" s="30" t="s">
        <v>83</v>
      </c>
      <c r="EF5" s="30" t="s">
        <v>84</v>
      </c>
      <c r="EG5" s="30" t="s">
        <v>85</v>
      </c>
      <c r="EH5" s="30" t="s">
        <v>86</v>
      </c>
      <c r="EI5" s="30" t="s">
        <v>87</v>
      </c>
      <c r="EJ5" s="30" t="s">
        <v>88</v>
      </c>
      <c r="EK5" s="30" t="s">
        <v>89</v>
      </c>
      <c r="EL5" s="30" t="s">
        <v>90</v>
      </c>
      <c r="EM5" s="30" t="s">
        <v>91</v>
      </c>
      <c r="EN5" s="30" t="s">
        <v>93</v>
      </c>
    </row>
    <row r="6" spans="1:144" s="34" customFormat="1">
      <c r="A6" s="26" t="s">
        <v>94</v>
      </c>
      <c r="B6" s="31">
        <f>B7</f>
        <v>2014</v>
      </c>
      <c r="C6" s="31">
        <f t="shared" ref="C6:W6" si="3">C7</f>
        <v>314030</v>
      </c>
      <c r="D6" s="31">
        <f t="shared" si="3"/>
        <v>47</v>
      </c>
      <c r="E6" s="31">
        <f t="shared" si="3"/>
        <v>17</v>
      </c>
      <c r="F6" s="31">
        <f t="shared" si="3"/>
        <v>5</v>
      </c>
      <c r="G6" s="31">
        <f t="shared" si="3"/>
        <v>0</v>
      </c>
      <c r="H6" s="31" t="str">
        <f t="shared" si="3"/>
        <v>鳥取県　江府町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農業集落排水</v>
      </c>
      <c r="L6" s="31" t="str">
        <f t="shared" si="3"/>
        <v>F2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53.12</v>
      </c>
      <c r="P6" s="32">
        <f t="shared" si="3"/>
        <v>100</v>
      </c>
      <c r="Q6" s="32">
        <f t="shared" si="3"/>
        <v>3207</v>
      </c>
      <c r="R6" s="32">
        <f t="shared" si="3"/>
        <v>3212</v>
      </c>
      <c r="S6" s="32">
        <f t="shared" si="3"/>
        <v>124.52</v>
      </c>
      <c r="T6" s="32">
        <f t="shared" si="3"/>
        <v>25.8</v>
      </c>
      <c r="U6" s="32">
        <f t="shared" si="3"/>
        <v>1692</v>
      </c>
      <c r="V6" s="32">
        <f t="shared" si="3"/>
        <v>0.97</v>
      </c>
      <c r="W6" s="32">
        <f t="shared" si="3"/>
        <v>1744.33</v>
      </c>
      <c r="X6" s="33">
        <f>IF(X7="",NA(),X7)</f>
        <v>52.1</v>
      </c>
      <c r="Y6" s="33">
        <f t="shared" ref="Y6:AG6" si="4">IF(Y7="",NA(),Y7)</f>
        <v>52.05</v>
      </c>
      <c r="Z6" s="33">
        <f t="shared" si="4"/>
        <v>47.41</v>
      </c>
      <c r="AA6" s="33">
        <f t="shared" si="4"/>
        <v>43.73</v>
      </c>
      <c r="AB6" s="33">
        <f t="shared" si="4"/>
        <v>51.28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5689.88</v>
      </c>
      <c r="BF6" s="33">
        <f t="shared" ref="BF6:BN6" si="7">IF(BF7="",NA(),BF7)</f>
        <v>5936.43</v>
      </c>
      <c r="BG6" s="33">
        <f t="shared" si="7"/>
        <v>5733.9</v>
      </c>
      <c r="BH6" s="33">
        <f t="shared" si="7"/>
        <v>5827.7</v>
      </c>
      <c r="BI6" s="33">
        <f t="shared" si="7"/>
        <v>5434.94</v>
      </c>
      <c r="BJ6" s="33">
        <f t="shared" si="7"/>
        <v>1267.26</v>
      </c>
      <c r="BK6" s="33">
        <f t="shared" si="7"/>
        <v>1239.2</v>
      </c>
      <c r="BL6" s="33">
        <f t="shared" si="7"/>
        <v>1197.82</v>
      </c>
      <c r="BM6" s="33">
        <f t="shared" si="7"/>
        <v>1126.77</v>
      </c>
      <c r="BN6" s="33">
        <f t="shared" si="7"/>
        <v>1044.8</v>
      </c>
      <c r="BO6" s="32" t="str">
        <f>IF(BO7="","",IF(BO7="-","【-】","【"&amp;SUBSTITUTE(TEXT(BO7,"#,##0.00"),"-","△")&amp;"】"))</f>
        <v>【992.47】</v>
      </c>
      <c r="BP6" s="33">
        <f>IF(BP7="",NA(),BP7)</f>
        <v>20.260000000000002</v>
      </c>
      <c r="BQ6" s="33">
        <f t="shared" ref="BQ6:BY6" si="8">IF(BQ7="",NA(),BQ7)</f>
        <v>20.05</v>
      </c>
      <c r="BR6" s="33">
        <f t="shared" si="8"/>
        <v>20.21</v>
      </c>
      <c r="BS6" s="33">
        <f t="shared" si="8"/>
        <v>19.12</v>
      </c>
      <c r="BT6" s="33">
        <f t="shared" si="8"/>
        <v>17.88</v>
      </c>
      <c r="BU6" s="33">
        <f t="shared" si="8"/>
        <v>53.42</v>
      </c>
      <c r="BV6" s="33">
        <f t="shared" si="8"/>
        <v>51.56</v>
      </c>
      <c r="BW6" s="33">
        <f t="shared" si="8"/>
        <v>51.03</v>
      </c>
      <c r="BX6" s="33">
        <f t="shared" si="8"/>
        <v>50.9</v>
      </c>
      <c r="BY6" s="33">
        <f t="shared" si="8"/>
        <v>50.82</v>
      </c>
      <c r="BZ6" s="32" t="str">
        <f>IF(BZ7="","",IF(BZ7="-","【-】","【"&amp;SUBSTITUTE(TEXT(BZ7,"#,##0.00"),"-","△")&amp;"】"))</f>
        <v>【51.49】</v>
      </c>
      <c r="CA6" s="33">
        <f>IF(CA7="",NA(),CA7)</f>
        <v>618.59</v>
      </c>
      <c r="CB6" s="33">
        <f t="shared" ref="CB6:CJ6" si="9">IF(CB7="",NA(),CB7)</f>
        <v>628.11</v>
      </c>
      <c r="CC6" s="33">
        <f t="shared" si="9"/>
        <v>679.44</v>
      </c>
      <c r="CD6" s="33">
        <f t="shared" si="9"/>
        <v>747.41</v>
      </c>
      <c r="CE6" s="33">
        <f t="shared" si="9"/>
        <v>758.95</v>
      </c>
      <c r="CF6" s="33">
        <f t="shared" si="9"/>
        <v>269.12</v>
      </c>
      <c r="CG6" s="33">
        <f t="shared" si="9"/>
        <v>283.26</v>
      </c>
      <c r="CH6" s="33">
        <f t="shared" si="9"/>
        <v>289.60000000000002</v>
      </c>
      <c r="CI6" s="33">
        <f t="shared" si="9"/>
        <v>293.27</v>
      </c>
      <c r="CJ6" s="33">
        <f t="shared" si="9"/>
        <v>300.52</v>
      </c>
      <c r="CK6" s="32" t="str">
        <f>IF(CK7="","",IF(CK7="-","【-】","【"&amp;SUBSTITUTE(TEXT(CK7,"#,##0.00"),"-","△")&amp;"】"))</f>
        <v>【295.10】</v>
      </c>
      <c r="CL6" s="33" t="str">
        <f>IF(CL7="",NA(),CL7)</f>
        <v>-</v>
      </c>
      <c r="CM6" s="33" t="str">
        <f t="shared" ref="CM6:CU6" si="10">IF(CM7="",NA(),CM7)</f>
        <v>-</v>
      </c>
      <c r="CN6" s="33" t="str">
        <f t="shared" si="10"/>
        <v>-</v>
      </c>
      <c r="CO6" s="33" t="str">
        <f t="shared" si="10"/>
        <v>-</v>
      </c>
      <c r="CP6" s="33" t="str">
        <f t="shared" si="10"/>
        <v>-</v>
      </c>
      <c r="CQ6" s="33">
        <f t="shared" si="10"/>
        <v>54.23</v>
      </c>
      <c r="CR6" s="33">
        <f t="shared" si="10"/>
        <v>55.2</v>
      </c>
      <c r="CS6" s="33">
        <f t="shared" si="10"/>
        <v>54.74</v>
      </c>
      <c r="CT6" s="33">
        <f t="shared" si="10"/>
        <v>53.78</v>
      </c>
      <c r="CU6" s="33">
        <f t="shared" si="10"/>
        <v>53.24</v>
      </c>
      <c r="CV6" s="32" t="str">
        <f>IF(CV7="","",IF(CV7="-","【-】","【"&amp;SUBSTITUTE(TEXT(CV7,"#,##0.00"),"-","△")&amp;"】"))</f>
        <v>【53.32】</v>
      </c>
      <c r="CW6" s="33">
        <f>IF(CW7="",NA(),CW7)</f>
        <v>93.03</v>
      </c>
      <c r="CX6" s="33">
        <f t="shared" ref="CX6:DF6" si="11">IF(CX7="",NA(),CX7)</f>
        <v>91.81</v>
      </c>
      <c r="CY6" s="33">
        <f t="shared" si="11"/>
        <v>89.71</v>
      </c>
      <c r="CZ6" s="33">
        <f t="shared" si="11"/>
        <v>92.11</v>
      </c>
      <c r="DA6" s="33">
        <f t="shared" si="11"/>
        <v>91.31</v>
      </c>
      <c r="DB6" s="33">
        <f t="shared" si="11"/>
        <v>83.61</v>
      </c>
      <c r="DC6" s="33">
        <f t="shared" si="11"/>
        <v>83.73</v>
      </c>
      <c r="DD6" s="33">
        <f t="shared" si="11"/>
        <v>83.88</v>
      </c>
      <c r="DE6" s="33">
        <f t="shared" si="11"/>
        <v>84.06</v>
      </c>
      <c r="DF6" s="33">
        <f t="shared" si="11"/>
        <v>84.07</v>
      </c>
      <c r="DG6" s="32" t="str">
        <f>IF(DG7="","",IF(DG7="-","【-】","【"&amp;SUBSTITUTE(TEXT(DG7,"#,##0.00"),"-","△")&amp;"】"))</f>
        <v>【83.79】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2">
        <f>IF(ED7="",NA(),ED7)</f>
        <v>0</v>
      </c>
      <c r="EE6" s="32">
        <f t="shared" ref="EE6:EM6" si="14">IF(EE7="",NA(),EE7)</f>
        <v>0</v>
      </c>
      <c r="EF6" s="32">
        <f t="shared" si="14"/>
        <v>0</v>
      </c>
      <c r="EG6" s="32">
        <f t="shared" si="14"/>
        <v>0</v>
      </c>
      <c r="EH6" s="32">
        <f t="shared" si="14"/>
        <v>0</v>
      </c>
      <c r="EI6" s="33">
        <f t="shared" si="14"/>
        <v>0.02</v>
      </c>
      <c r="EJ6" s="33">
        <f t="shared" si="14"/>
        <v>0.03</v>
      </c>
      <c r="EK6" s="33">
        <f t="shared" si="14"/>
        <v>0.04</v>
      </c>
      <c r="EL6" s="33">
        <f t="shared" si="14"/>
        <v>0.03</v>
      </c>
      <c r="EM6" s="33">
        <f t="shared" si="14"/>
        <v>0.02</v>
      </c>
      <c r="EN6" s="32" t="str">
        <f>IF(EN7="","",IF(EN7="-","【-】","【"&amp;SUBSTITUTE(TEXT(EN7,"#,##0.00"),"-","△")&amp;"】"))</f>
        <v>【0.03】</v>
      </c>
    </row>
    <row r="7" spans="1:144" s="34" customFormat="1">
      <c r="A7" s="26"/>
      <c r="B7" s="35">
        <v>2014</v>
      </c>
      <c r="C7" s="35">
        <v>314030</v>
      </c>
      <c r="D7" s="35">
        <v>47</v>
      </c>
      <c r="E7" s="35">
        <v>17</v>
      </c>
      <c r="F7" s="35">
        <v>5</v>
      </c>
      <c r="G7" s="35">
        <v>0</v>
      </c>
      <c r="H7" s="35" t="s">
        <v>95</v>
      </c>
      <c r="I7" s="35" t="s">
        <v>96</v>
      </c>
      <c r="J7" s="35" t="s">
        <v>97</v>
      </c>
      <c r="K7" s="35" t="s">
        <v>98</v>
      </c>
      <c r="L7" s="35" t="s">
        <v>99</v>
      </c>
      <c r="M7" s="36" t="s">
        <v>100</v>
      </c>
      <c r="N7" s="36" t="s">
        <v>101</v>
      </c>
      <c r="O7" s="36">
        <v>53.12</v>
      </c>
      <c r="P7" s="36">
        <v>100</v>
      </c>
      <c r="Q7" s="36">
        <v>3207</v>
      </c>
      <c r="R7" s="36">
        <v>3212</v>
      </c>
      <c r="S7" s="36">
        <v>124.52</v>
      </c>
      <c r="T7" s="36">
        <v>25.8</v>
      </c>
      <c r="U7" s="36">
        <v>1692</v>
      </c>
      <c r="V7" s="36">
        <v>0.97</v>
      </c>
      <c r="W7" s="36">
        <v>1744.33</v>
      </c>
      <c r="X7" s="36">
        <v>52.1</v>
      </c>
      <c r="Y7" s="36">
        <v>52.05</v>
      </c>
      <c r="Z7" s="36">
        <v>47.41</v>
      </c>
      <c r="AA7" s="36">
        <v>43.73</v>
      </c>
      <c r="AB7" s="36">
        <v>51.28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5689.88</v>
      </c>
      <c r="BF7" s="36">
        <v>5936.43</v>
      </c>
      <c r="BG7" s="36">
        <v>5733.9</v>
      </c>
      <c r="BH7" s="36">
        <v>5827.7</v>
      </c>
      <c r="BI7" s="36">
        <v>5434.94</v>
      </c>
      <c r="BJ7" s="36">
        <v>1267.26</v>
      </c>
      <c r="BK7" s="36">
        <v>1239.2</v>
      </c>
      <c r="BL7" s="36">
        <v>1197.82</v>
      </c>
      <c r="BM7" s="36">
        <v>1126.77</v>
      </c>
      <c r="BN7" s="36">
        <v>1044.8</v>
      </c>
      <c r="BO7" s="36">
        <v>992.47</v>
      </c>
      <c r="BP7" s="36">
        <v>20.260000000000002</v>
      </c>
      <c r="BQ7" s="36">
        <v>20.05</v>
      </c>
      <c r="BR7" s="36">
        <v>20.21</v>
      </c>
      <c r="BS7" s="36">
        <v>19.12</v>
      </c>
      <c r="BT7" s="36">
        <v>17.88</v>
      </c>
      <c r="BU7" s="36">
        <v>53.42</v>
      </c>
      <c r="BV7" s="36">
        <v>51.56</v>
      </c>
      <c r="BW7" s="36">
        <v>51.03</v>
      </c>
      <c r="BX7" s="36">
        <v>50.9</v>
      </c>
      <c r="BY7" s="36">
        <v>50.82</v>
      </c>
      <c r="BZ7" s="36">
        <v>51.49</v>
      </c>
      <c r="CA7" s="36">
        <v>618.59</v>
      </c>
      <c r="CB7" s="36">
        <v>628.11</v>
      </c>
      <c r="CC7" s="36">
        <v>679.44</v>
      </c>
      <c r="CD7" s="36">
        <v>747.41</v>
      </c>
      <c r="CE7" s="36">
        <v>758.95</v>
      </c>
      <c r="CF7" s="36">
        <v>269.12</v>
      </c>
      <c r="CG7" s="36">
        <v>283.26</v>
      </c>
      <c r="CH7" s="36">
        <v>289.60000000000002</v>
      </c>
      <c r="CI7" s="36">
        <v>293.27</v>
      </c>
      <c r="CJ7" s="36">
        <v>300.52</v>
      </c>
      <c r="CK7" s="36">
        <v>295.10000000000002</v>
      </c>
      <c r="CL7" s="36" t="s">
        <v>100</v>
      </c>
      <c r="CM7" s="36" t="s">
        <v>100</v>
      </c>
      <c r="CN7" s="36" t="s">
        <v>100</v>
      </c>
      <c r="CO7" s="36" t="s">
        <v>100</v>
      </c>
      <c r="CP7" s="36" t="s">
        <v>100</v>
      </c>
      <c r="CQ7" s="36">
        <v>54.23</v>
      </c>
      <c r="CR7" s="36">
        <v>55.2</v>
      </c>
      <c r="CS7" s="36">
        <v>54.74</v>
      </c>
      <c r="CT7" s="36">
        <v>53.78</v>
      </c>
      <c r="CU7" s="36">
        <v>53.24</v>
      </c>
      <c r="CV7" s="36">
        <v>53.32</v>
      </c>
      <c r="CW7" s="36">
        <v>93.03</v>
      </c>
      <c r="CX7" s="36">
        <v>91.81</v>
      </c>
      <c r="CY7" s="36">
        <v>89.71</v>
      </c>
      <c r="CZ7" s="36">
        <v>92.11</v>
      </c>
      <c r="DA7" s="36">
        <v>91.31</v>
      </c>
      <c r="DB7" s="36">
        <v>83.61</v>
      </c>
      <c r="DC7" s="36">
        <v>83.73</v>
      </c>
      <c r="DD7" s="36">
        <v>83.88</v>
      </c>
      <c r="DE7" s="36">
        <v>84.06</v>
      </c>
      <c r="DF7" s="36">
        <v>84.07</v>
      </c>
      <c r="DG7" s="36">
        <v>83.79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>
        <v>0</v>
      </c>
      <c r="EE7" s="36">
        <v>0</v>
      </c>
      <c r="EF7" s="36">
        <v>0</v>
      </c>
      <c r="EG7" s="36">
        <v>0</v>
      </c>
      <c r="EH7" s="36">
        <v>0</v>
      </c>
      <c r="EI7" s="36">
        <v>0.02</v>
      </c>
      <c r="EJ7" s="36">
        <v>0.03</v>
      </c>
      <c r="EK7" s="36">
        <v>0.04</v>
      </c>
      <c r="EL7" s="36">
        <v>0.03</v>
      </c>
      <c r="EM7" s="36">
        <v>0.02</v>
      </c>
      <c r="EN7" s="36">
        <v>0.03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102</v>
      </c>
      <c r="C9" s="38" t="s">
        <v>103</v>
      </c>
      <c r="D9" s="38" t="s">
        <v>104</v>
      </c>
      <c r="E9" s="38" t="s">
        <v>105</v>
      </c>
      <c r="F9" s="38" t="s">
        <v>106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2016-02-03T09:16:17Z</dcterms:created>
  <dcterms:modified xsi:type="dcterms:W3CDTF">2016-02-26T02:53:28Z</dcterms:modified>
  <cp:category/>
</cp:coreProperties>
</file>