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10425" yWindow="105" windowWidth="10035"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<sst xmlns="http://schemas.openxmlformats.org/spreadsheetml/2006/main" count="221" uniqueCount="110">
  <si>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</si>
  <si>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</si>
  <si>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</si>
  <si>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</si>
  <si>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</si>
  <si>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</si>
  <si>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</si>
  <si>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</si>
  <si>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</si>
  <si>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</si>
  <si>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</si>
  <si>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</si>
  <si>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</si>
  <si>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</si>
  <si>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</si>
  <si>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</si>
  <si>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</si>
  <si>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</si>
  <si>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</si>
  <si>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</si>
  <si>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</si>
  <si>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</si>
  <si>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</si>
  <si>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</si>
  <si>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</si>
  <si>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</si>
  <si>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</si>
  <si>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</si>
  <si>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</si>
  <si>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</si>
  <si>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</si>
  <si>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</si>
  <si>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</si>
  <si>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</si>
  <si>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</si>
  <si>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</si>
  <si>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</si>
  <si>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</si>
  <si>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</si>
  <si>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</si>
  <si>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</si>
  <si>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</si>
  <si>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</si>
  <si>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</si>
  <si>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</si>
  <si>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</si>
  <si>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</si>
  <si>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</si>
  <si>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</si>
  <si>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</si>
  <si>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</si>
  <si>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</si>
  <si>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</si>
  <si>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</si>
  <si>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</si>
  <si>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</si>
  <si>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</si>
  <si>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</si>
  <si>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</si>
  <si>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</si>
  <si>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</si>
  <si>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</si>
  <si>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</si>
  <si>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</si>
  <si>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</si>
  <si>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</si>
  <si>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</si>
  <si>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</si>
  <si>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</si>
  <si>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</si>
  <si>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</si>
  <si>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</si>
  <si>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</si>
  <si>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</si>
  <si>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</si>
  <si>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</si>
  <si>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</si>
  <si>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</si>
  <si>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</si>
  <si>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</si>
  <si>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</si>
  <si>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</si>
  <si>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</si>
  <si>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</si>
  <si>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</si>
  <si>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</si>
  <si>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</si>
  <si>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</si>
  <si>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</si>
  <si>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</si>
  <si>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</si>
  <si>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</si>
  <si>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</si>
  <si>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</si>
  <si>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</si>
  <si>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八頭町</t>
  </si>
  <si>
    <t>法非適用</t>
  </si>
  <si>
    <t>下水道事業</t>
  </si>
  <si>
    <t>小規模集合排水処理</t>
  </si>
  <si>
    <t>I3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</si>
  <si>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</si>
  <si>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</si>
  <si>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</si>
  <si>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</si>
  <si>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</si>
  <si>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</si>
  <si>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</si>
  <si>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事業の経営規模からみて大幅な維持管理費の抑制は難しいと考えるが、人口減少による料金収入の減少は避けられない状態にあるため、他の下水道事業と併せて料金見直しの検討を行う必要がある。
　今後、施設更新に伴う多額の費用発生の見込みは無いものの、適切な施設の維持管理を行いながら、計画的な施設修繕等を行い経営の健全化を図らなければならない。</t>
    <rPh sb="4" eb="6">
      <t>ケイエイ</t>
    </rPh>
    <rPh sb="12" eb="14">
      <t>オオハバ</t>
    </rPh>
    <rPh sb="15" eb="20">
      <t>イジカンリヒ</t>
    </rPh>
    <rPh sb="21" eb="23">
      <t>ヨクセイ</t>
    </rPh>
    <rPh sb="24" eb="25">
      <t>ムズカ</t>
    </rPh>
    <rPh sb="28" eb="29">
      <t>カンガ</t>
    </rPh>
    <rPh sb="33" eb="37">
      <t>ジンコウゲンショウ</t>
    </rPh>
    <rPh sb="40" eb="44">
      <t>リョウキンシュウニュウ</t>
    </rPh>
    <rPh sb="45" eb="46">
      <t>ゲン</t>
    </rPh>
    <rPh sb="48" eb="49">
      <t>サ</t>
    </rPh>
    <rPh sb="54" eb="56">
      <t>ジョウタイ</t>
    </rPh>
    <rPh sb="62" eb="63">
      <t>タ</t>
    </rPh>
    <rPh sb="64" eb="69">
      <t>ゲスイドウジギョウ</t>
    </rPh>
    <rPh sb="70" eb="71">
      <t>アワ</t>
    </rPh>
    <rPh sb="75" eb="77">
      <t>ミナオ</t>
    </rPh>
    <rPh sb="79" eb="81">
      <t>ケントウ</t>
    </rPh>
    <rPh sb="82" eb="83">
      <t>オコナ</t>
    </rPh>
    <rPh sb="84" eb="86">
      <t>ヒツヨウ</t>
    </rPh>
    <rPh sb="92" eb="94">
      <t>コンゴ</t>
    </rPh>
    <rPh sb="95" eb="99">
      <t>シセツコウシン</t>
    </rPh>
    <rPh sb="100" eb="101">
      <t>トモナ</t>
    </rPh>
    <rPh sb="102" eb="104">
      <t>タガク</t>
    </rPh>
    <rPh sb="105" eb="107">
      <t>ヒヨウ</t>
    </rPh>
    <rPh sb="107" eb="109">
      <t>ハッセイ</t>
    </rPh>
    <rPh sb="110" eb="112">
      <t>ミコ</t>
    </rPh>
    <rPh sb="114" eb="115">
      <t>ナ</t>
    </rPh>
    <rPh sb="120" eb="122">
      <t>テキセツ</t>
    </rPh>
    <rPh sb="123" eb="125">
      <t>シセツ</t>
    </rPh>
    <rPh sb="126" eb="130">
      <t>イジカンリ</t>
    </rPh>
    <rPh sb="131" eb="132">
      <t>オコナ</t>
    </rPh>
    <rPh sb="137" eb="140">
      <t>ケイカクテキ</t>
    </rPh>
    <rPh sb="141" eb="143">
      <t>シセツ</t>
    </rPh>
    <rPh sb="143" eb="146">
      <t>シュウゼントウ</t>
    </rPh>
    <rPh sb="147" eb="148">
      <t>オコナ</t>
    </rPh>
    <rPh sb="149" eb="151">
      <t>ケイエイ</t>
    </rPh>
    <rPh sb="152" eb="155">
      <t>ケンゼンカ</t>
    </rPh>
    <rPh sb="156" eb="157">
      <t>ハカ</t>
    </rPh>
    <phoneticPr fontId="4"/>
  </si>
  <si>
    <t>　人口変動も少なく料金収入はほぼ横ばい、維持管理費も事業規模の小ささを考慮すればほぼ横ばい推移となっており、収益的収支比率は実質横ばい推移となっている。事業規模が小さい本処理区においては、維持管理費の大幅な削減を見込むのは困難であり、今後、地方債元利償還金が横ばいで推移するものの、人口減少の進行に伴って料金収入は減少すると見込まれるため、収支比率は減少していく可能性が高いと考えられる。
　企業債残高対事業規模比率は、既発債の順次償還により減少傾向にあり、類似団体と比較してH26で973.26ポイントも上回っており、事業規模の面から見て経営状況の健全性は低いと言える。今後、地方債残高は着実に減少していく見込みではあるが、人口減少による料金収入の減少も見込まれるため、事業規模における健全性を確保するために他の下水道事業と併せて料金水準の見直しを検討する必要がある。
　経費回収率については、事業規模の小ささを考慮すればほぼ横ばい推移となっているが、類似団体と比較してH26で9.36ポイント下回っており健全性は比較的低いと言える。維持管理費の抑制は事業規模から見て困難であるため、今後は、料金見直しの検討等により健全性の向上を図らなければならない。
　汚水処理原価については、類似団体と比較してH26で104.77ポイント上回っており、処理費用の効率性は比較的低いと言える。事業規模から見て維持管理費の削減は難しく、地理的要因等により他処理区との統合も経費削減メリットは小さいと考えられる。
　施設利用率については、類似団体と比較してH26で7.39ポイント下回っており、施設の効率性は比較的低いと言える。水洗化率はすでに高い水準であることから宅内接続の推進による今後の利用率向上要素は少なく、隣接する他処理区との統合についても維持管理費抑制の面からメリットは小さいため、効率性向上が課題となっている。</t>
    <rPh sb="1" eb="3">
      <t>ジンコウ</t>
    </rPh>
    <rPh sb="3" eb="5">
      <t>ヘンドウ</t>
    </rPh>
    <rPh sb="6" eb="7">
      <t>スク</t>
    </rPh>
    <rPh sb="9" eb="11">
      <t>リョウキン</t>
    </rPh>
    <rPh sb="11" eb="13">
      <t>シュウニュウ</t>
    </rPh>
    <rPh sb="16" eb="17">
      <t>ヨコ</t>
    </rPh>
    <rPh sb="20" eb="22">
      <t>イジ</t>
    </rPh>
    <rPh sb="22" eb="24">
      <t>カンリ</t>
    </rPh>
    <rPh sb="24" eb="25">
      <t>ヒ</t>
    </rPh>
    <rPh sb="26" eb="28">
      <t>ジギョウ</t>
    </rPh>
    <rPh sb="28" eb="30">
      <t>キボ</t>
    </rPh>
    <rPh sb="31" eb="32">
      <t>チイ</t>
    </rPh>
    <rPh sb="35" eb="37">
      <t>コウリョ</t>
    </rPh>
    <rPh sb="42" eb="43">
      <t>ヨコ</t>
    </rPh>
    <rPh sb="45" eb="47">
      <t>スイイ</t>
    </rPh>
    <rPh sb="62" eb="64">
      <t>ジッシツ</t>
    </rPh>
    <rPh sb="64" eb="65">
      <t>ヨコ</t>
    </rPh>
    <rPh sb="67" eb="69">
      <t>スイイ</t>
    </rPh>
    <rPh sb="76" eb="78">
      <t>ジギョウ</t>
    </rPh>
    <rPh sb="103" eb="105">
      <t>サクゲン</t>
    </rPh>
    <rPh sb="111" eb="113">
      <t>コンナン</t>
    </rPh>
    <rPh sb="117" eb="119">
      <t>コンゴ</t>
    </rPh>
    <rPh sb="141" eb="143">
      <t>ジンコウ</t>
    </rPh>
    <rPh sb="143" eb="145">
      <t>ゲンショウ</t>
    </rPh>
    <rPh sb="146" eb="148">
      <t>シンコウ</t>
    </rPh>
    <rPh sb="149" eb="150">
      <t>トモナ</t>
    </rPh>
    <rPh sb="152" eb="154">
      <t>リョウキン</t>
    </rPh>
    <rPh sb="154" eb="156">
      <t>シュウニュウ</t>
    </rPh>
    <rPh sb="157" eb="159">
      <t>ゲンショウ</t>
    </rPh>
    <rPh sb="162" eb="164">
      <t>ミコ</t>
    </rPh>
    <rPh sb="170" eb="172">
      <t>シュウシ</t>
    </rPh>
    <rPh sb="175" eb="177">
      <t>ゲンショウ</t>
    </rPh>
    <rPh sb="181" eb="184">
      <t>カノウセイ</t>
    </rPh>
    <rPh sb="185" eb="186">
      <t>タカ</t>
    </rPh>
    <rPh sb="188" eb="189">
      <t>カンガ</t>
    </rPh>
    <rPh sb="279" eb="280">
      <t>ヒク</t>
    </rPh>
    <rPh sb="282" eb="283">
      <t>イ</t>
    </rPh>
    <rPh sb="355" eb="356">
      <t>タ</t>
    </rPh>
    <rPh sb="357" eb="359">
      <t>ゲスイ</t>
    </rPh>
    <rPh sb="359" eb="360">
      <t>ドウ</t>
    </rPh>
    <rPh sb="360" eb="362">
      <t>ジギョウ</t>
    </rPh>
    <rPh sb="363" eb="364">
      <t>アワ</t>
    </rPh>
    <rPh sb="414" eb="415">
      <t>ヨコ</t>
    </rPh>
    <rPh sb="417" eb="419">
      <t>スイイ</t>
    </rPh>
    <rPh sb="458" eb="460">
      <t>ヒカク</t>
    </rPh>
    <rPh sb="460" eb="461">
      <t>テキ</t>
    </rPh>
    <rPh sb="477" eb="479">
      <t>ジギョウ</t>
    </rPh>
    <rPh sb="479" eb="481">
      <t>キボ</t>
    </rPh>
    <rPh sb="483" eb="484">
      <t>ミ</t>
    </rPh>
    <rPh sb="485" eb="487">
      <t>コンナン</t>
    </rPh>
    <rPh sb="493" eb="495">
      <t>コンゴ</t>
    </rPh>
    <rPh sb="511" eb="512">
      <t>セイ</t>
    </rPh>
    <rPh sb="564" eb="565">
      <t>ウワ</t>
    </rPh>
    <rPh sb="580" eb="582">
      <t>ヒカク</t>
    </rPh>
    <rPh sb="582" eb="583">
      <t>テキ</t>
    </rPh>
    <rPh sb="590" eb="592">
      <t>ジギョウ</t>
    </rPh>
    <rPh sb="592" eb="594">
      <t>キボ</t>
    </rPh>
    <rPh sb="596" eb="597">
      <t>ミ</t>
    </rPh>
    <rPh sb="598" eb="600">
      <t>イジ</t>
    </rPh>
    <rPh sb="600" eb="602">
      <t>カンリ</t>
    </rPh>
    <rPh sb="602" eb="603">
      <t>ヒ</t>
    </rPh>
    <rPh sb="604" eb="606">
      <t>サクゲン</t>
    </rPh>
    <rPh sb="607" eb="608">
      <t>ムズカ</t>
    </rPh>
    <rPh sb="611" eb="614">
      <t>チリテキ</t>
    </rPh>
    <rPh sb="614" eb="616">
      <t>ヨウイン</t>
    </rPh>
    <rPh sb="616" eb="617">
      <t>トウ</t>
    </rPh>
    <rPh sb="620" eb="621">
      <t>タ</t>
    </rPh>
    <rPh sb="621" eb="623">
      <t>ショリ</t>
    </rPh>
    <rPh sb="623" eb="624">
      <t>ク</t>
    </rPh>
    <rPh sb="626" eb="628">
      <t>トウゴウ</t>
    </rPh>
    <rPh sb="629" eb="631">
      <t>ケイヒ</t>
    </rPh>
    <rPh sb="631" eb="633">
      <t>サクゲン</t>
    </rPh>
    <rPh sb="638" eb="639">
      <t>チイ</t>
    </rPh>
    <rPh sb="642" eb="643">
      <t>カンガ</t>
    </rPh>
    <rPh sb="666" eb="668">
      <t>ヒカク</t>
    </rPh>
    <rPh sb="682" eb="684">
      <t>シタマワ</t>
    </rPh>
    <rPh sb="699" eb="700">
      <t>ヒク</t>
    </rPh>
    <rPh sb="767" eb="769">
      <t>イジ</t>
    </rPh>
    <rPh sb="769" eb="771">
      <t>カンリ</t>
    </rPh>
    <rPh sb="771" eb="772">
      <t>ヒ</t>
    </rPh>
    <rPh sb="772" eb="774">
      <t>ヨクセイ</t>
    </rPh>
    <rPh sb="775" eb="776">
      <t>メン</t>
    </rPh>
    <rPh sb="783" eb="784">
      <t>チイ</t>
    </rPh>
    <rPh sb="795" eb="797">
      <t>カダイ</t>
    </rPh>
    <phoneticPr fontId="4"/>
  </si>
  <si>
    <t>　管渠については、事業開始以後、耐用年数に達しておらず、緊急的に更新する必要性がなかったため、管渠改善率は低い数値を推移している。処理施設は小規模なものであり、当面は軽微な修繕等により対応可能であるが、計画的な維持管理を行い経費の平準化を図らなければならない。</t>
    <rPh sb="65" eb="69">
      <t>ショリシセツ</t>
    </rPh>
    <rPh sb="70" eb="73">
      <t>ショウキボ</t>
    </rPh>
    <rPh sb="80" eb="82">
      <t>トウメン</t>
    </rPh>
    <rPh sb="83" eb="85">
      <t>ケイビ</t>
    </rPh>
    <rPh sb="92" eb="94">
      <t>タイオウ</t>
    </rPh>
    <rPh sb="94" eb="96">
      <t>カノウ</t>
    </rPh>
    <rPh sb="101" eb="104">
      <t>ケイカクテキ</t>
    </rPh>
    <rPh sb="105" eb="109">
      <t>イジカンリ</t>
    </rPh>
    <rPh sb="110" eb="111">
      <t>オコナ</t>
    </rPh>
    <rPh sb="112" eb="114">
      <t>ケイヒ</t>
    </rPh>
    <rPh sb="115" eb="118">
      <t>ヘイジュンカ</t>
    </rPh>
    <rPh sb="119" eb="120">
      <t>ハカ</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</si>
</sst>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7">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3" fillId="0" borderId="6" xfId="0" applyFont="1" applyBorder="1" applyAlignment="1" applyProtection="1">
      <alignment horizontal="left" vertical="top" wrapText="1"/>
      <protection locked="0"/>
    </xf>
    <xf numFmtId="0" fontId="13" fillId="0" borderId="0" xfId="0" applyFont="1" applyBorder="1" applyAlignment="1" applyProtection="1">
      <alignment horizontal="left" vertical="top" wrapText="1"/>
      <protection locked="0"/>
    </xf>
    <xf numFmtId="0" fontId="13" fillId="0" borderId="7" xfId="0" applyFont="1" applyBorder="1" applyAlignment="1" applyProtection="1">
      <alignment horizontal="left" vertical="top" wrapText="1"/>
      <protection locked="0"/>
    </xf>
    <xf numFmtId="0" fontId="13" fillId="0" borderId="8" xfId="0" applyFont="1" applyBorder="1" applyAlignment="1" applyProtection="1">
      <alignment horizontal="left" vertical="top" wrapText="1"/>
      <protection locked="0"/>
    </xf>
    <xf numFmtId="0" fontId="13" fillId="0" borderId="1" xfId="0" applyFont="1" applyBorder="1" applyAlignment="1" applyProtection="1">
      <alignment horizontal="left" vertical="top" wrapText="1"/>
      <protection locked="0"/>
    </xf>
    <xf numFmtId="0" fontId="13" fillId="0" borderId="9" xfId="0" applyFont="1" applyBorder="1" applyAlignment="1" applyProtection="1">
      <alignment horizontal="left" vertical="top" wrapText="1"/>
      <protection locked="0"/>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74541312"/>
        <c:axId val="74559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74541312"/>
        <c:axId val="74559872"/>
      </c:lineChart>
      <c:dateAx>
        <c:axId val="74541312"/>
        <c:scaling>
          <c:orientation val="minMax"/>
        </c:scaling>
        <c:delete val="1"/>
        <c:axPos val="b"/>
        <c:numFmt formatCode="ge" sourceLinked="1"/>
        <c:majorTickMark val="none"/>
        <c:minorTickMark val="none"/>
        <c:tickLblPos val="none"/>
        <c:crossAx val="74559872"/>
        <c:crosses val="autoZero"/>
        <c:auto val="1"/>
        <c:lblOffset val="100"/>
        <c:baseTimeUnit val="years"/>
      </c:dateAx>
      <c:valAx>
        <c:axId val="74559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541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50</c:v>
                </c:pt>
                <c:pt idx="1">
                  <c:v>35.71</c:v>
                </c:pt>
                <c:pt idx="2">
                  <c:v>35.71</c:v>
                </c:pt>
                <c:pt idx="3">
                  <c:v>35.71</c:v>
                </c:pt>
                <c:pt idx="4">
                  <c:v>35.71</c:v>
                </c:pt>
              </c:numCache>
            </c:numRef>
          </c:val>
        </c:ser>
        <c:dLbls>
          <c:showLegendKey val="0"/>
          <c:showVal val="0"/>
          <c:showCatName val="0"/>
          <c:showSerName val="0"/>
          <c:showPercent val="0"/>
          <c:showBubbleSize val="0"/>
        </c:dLbls>
        <c:gapWidth val="150"/>
        <c:axId val="74734208"/>
        <c:axId val="74773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36.83</c:v>
                </c:pt>
                <c:pt idx="1">
                  <c:v>38.97</c:v>
                </c:pt>
                <c:pt idx="2">
                  <c:v>39.119999999999997</c:v>
                </c:pt>
                <c:pt idx="3">
                  <c:v>41.24</c:v>
                </c:pt>
                <c:pt idx="4">
                  <c:v>43.1</c:v>
                </c:pt>
              </c:numCache>
            </c:numRef>
          </c:val>
          <c:smooth val="0"/>
        </c:ser>
        <c:dLbls>
          <c:showLegendKey val="0"/>
          <c:showVal val="0"/>
          <c:showCatName val="0"/>
          <c:showSerName val="0"/>
          <c:showPercent val="0"/>
          <c:showBubbleSize val="0"/>
        </c:dLbls>
        <c:marker val="1"/>
        <c:smooth val="0"/>
        <c:axId val="74734208"/>
        <c:axId val="74773248"/>
      </c:lineChart>
      <c:dateAx>
        <c:axId val="74734208"/>
        <c:scaling>
          <c:orientation val="minMax"/>
        </c:scaling>
        <c:delete val="1"/>
        <c:axPos val="b"/>
        <c:numFmt formatCode="ge" sourceLinked="1"/>
        <c:majorTickMark val="none"/>
        <c:minorTickMark val="none"/>
        <c:tickLblPos val="none"/>
        <c:crossAx val="74773248"/>
        <c:crosses val="autoZero"/>
        <c:auto val="1"/>
        <c:lblOffset val="100"/>
        <c:baseTimeUnit val="years"/>
      </c:dateAx>
      <c:valAx>
        <c:axId val="74773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34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60.71</c:v>
                </c:pt>
                <c:pt idx="1">
                  <c:v>72.73</c:v>
                </c:pt>
                <c:pt idx="2">
                  <c:v>85</c:v>
                </c:pt>
                <c:pt idx="3">
                  <c:v>85</c:v>
                </c:pt>
                <c:pt idx="4">
                  <c:v>85</c:v>
                </c:pt>
              </c:numCache>
            </c:numRef>
          </c:val>
        </c:ser>
        <c:dLbls>
          <c:showLegendKey val="0"/>
          <c:showVal val="0"/>
          <c:showCatName val="0"/>
          <c:showSerName val="0"/>
          <c:showPercent val="0"/>
          <c:showBubbleSize val="0"/>
        </c:dLbls>
        <c:gapWidth val="150"/>
        <c:axId val="74803456"/>
        <c:axId val="74809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85.97</c:v>
                </c:pt>
                <c:pt idx="1">
                  <c:v>86.89</c:v>
                </c:pt>
                <c:pt idx="2">
                  <c:v>87.79</c:v>
                </c:pt>
                <c:pt idx="3">
                  <c:v>88.34</c:v>
                </c:pt>
                <c:pt idx="4">
                  <c:v>88.02</c:v>
                </c:pt>
              </c:numCache>
            </c:numRef>
          </c:val>
          <c:smooth val="0"/>
        </c:ser>
        <c:dLbls>
          <c:showLegendKey val="0"/>
          <c:showVal val="0"/>
          <c:showCatName val="0"/>
          <c:showSerName val="0"/>
          <c:showPercent val="0"/>
          <c:showBubbleSize val="0"/>
        </c:dLbls>
        <c:marker val="1"/>
        <c:smooth val="0"/>
        <c:axId val="74803456"/>
        <c:axId val="74809728"/>
      </c:lineChart>
      <c:dateAx>
        <c:axId val="74803456"/>
        <c:scaling>
          <c:orientation val="minMax"/>
        </c:scaling>
        <c:delete val="1"/>
        <c:axPos val="b"/>
        <c:numFmt formatCode="ge"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8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13.83</c:v>
                </c:pt>
                <c:pt idx="1">
                  <c:v>100</c:v>
                </c:pt>
                <c:pt idx="2">
                  <c:v>65.010000000000005</c:v>
                </c:pt>
                <c:pt idx="3">
                  <c:v>65.3</c:v>
                </c:pt>
                <c:pt idx="4">
                  <c:v>65.94</c:v>
                </c:pt>
              </c:numCache>
            </c:numRef>
          </c:val>
        </c:ser>
        <c:dLbls>
          <c:showLegendKey val="0"/>
          <c:showVal val="0"/>
          <c:showCatName val="0"/>
          <c:showSerName val="0"/>
          <c:showPercent val="0"/>
          <c:showBubbleSize val="0"/>
        </c:dLbls>
        <c:gapWidth val="150"/>
        <c:axId val="32573312"/>
        <c:axId val="32587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573312"/>
        <c:axId val="32587776"/>
      </c:lineChart>
      <c:dateAx>
        <c:axId val="32573312"/>
        <c:scaling>
          <c:orientation val="minMax"/>
        </c:scaling>
        <c:delete val="1"/>
        <c:axPos val="b"/>
        <c:numFmt formatCode="ge" sourceLinked="1"/>
        <c:majorTickMark val="none"/>
        <c:minorTickMark val="none"/>
        <c:tickLblPos val="none"/>
        <c:crossAx val="32587776"/>
        <c:crosses val="autoZero"/>
        <c:auto val="1"/>
        <c:lblOffset val="100"/>
        <c:baseTimeUnit val="years"/>
      </c:dateAx>
      <c:valAx>
        <c:axId val="32587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573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2613888"/>
        <c:axId val="3261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2613888"/>
        <c:axId val="32615808"/>
      </c:lineChart>
      <c:dateAx>
        <c:axId val="32613888"/>
        <c:scaling>
          <c:orientation val="minMax"/>
        </c:scaling>
        <c:delete val="1"/>
        <c:axPos val="b"/>
        <c:numFmt formatCode="ge" sourceLinked="1"/>
        <c:majorTickMark val="none"/>
        <c:minorTickMark val="none"/>
        <c:tickLblPos val="none"/>
        <c:crossAx val="32615808"/>
        <c:crosses val="autoZero"/>
        <c:auto val="1"/>
        <c:lblOffset val="100"/>
        <c:baseTimeUnit val="years"/>
      </c:dateAx>
      <c:valAx>
        <c:axId val="3261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261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466432"/>
        <c:axId val="74468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466432"/>
        <c:axId val="74468352"/>
      </c:lineChart>
      <c:dateAx>
        <c:axId val="74466432"/>
        <c:scaling>
          <c:orientation val="minMax"/>
        </c:scaling>
        <c:delete val="1"/>
        <c:axPos val="b"/>
        <c:numFmt formatCode="ge" sourceLinked="1"/>
        <c:majorTickMark val="none"/>
        <c:minorTickMark val="none"/>
        <c:tickLblPos val="none"/>
        <c:crossAx val="74468352"/>
        <c:crosses val="autoZero"/>
        <c:auto val="1"/>
        <c:lblOffset val="100"/>
        <c:baseTimeUnit val="years"/>
      </c:dateAx>
      <c:valAx>
        <c:axId val="74468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466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500736"/>
        <c:axId val="74511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500736"/>
        <c:axId val="74511104"/>
      </c:lineChart>
      <c:dateAx>
        <c:axId val="74500736"/>
        <c:scaling>
          <c:orientation val="minMax"/>
        </c:scaling>
        <c:delete val="1"/>
        <c:axPos val="b"/>
        <c:numFmt formatCode="ge" sourceLinked="1"/>
        <c:majorTickMark val="none"/>
        <c:minorTickMark val="none"/>
        <c:tickLblPos val="none"/>
        <c:crossAx val="74511104"/>
        <c:crosses val="autoZero"/>
        <c:auto val="1"/>
        <c:lblOffset val="100"/>
        <c:baseTimeUnit val="years"/>
      </c:dateAx>
      <c:valAx>
        <c:axId val="74511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5007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4611328"/>
        <c:axId val="7461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4611328"/>
        <c:axId val="74617600"/>
      </c:lineChart>
      <c:dateAx>
        <c:axId val="74611328"/>
        <c:scaling>
          <c:orientation val="minMax"/>
        </c:scaling>
        <c:delete val="1"/>
        <c:axPos val="b"/>
        <c:numFmt formatCode="ge" sourceLinked="1"/>
        <c:majorTickMark val="none"/>
        <c:minorTickMark val="none"/>
        <c:tickLblPos val="none"/>
        <c:crossAx val="74617600"/>
        <c:crosses val="autoZero"/>
        <c:auto val="1"/>
        <c:lblOffset val="100"/>
        <c:baseTimeUnit val="years"/>
      </c:dateAx>
      <c:valAx>
        <c:axId val="74617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1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5808.54</c:v>
                </c:pt>
                <c:pt idx="1">
                  <c:v>5926.94</c:v>
                </c:pt>
                <c:pt idx="2">
                  <c:v>5273.86</c:v>
                </c:pt>
                <c:pt idx="3">
                  <c:v>4713.42</c:v>
                </c:pt>
                <c:pt idx="4">
                  <c:v>3757.26</c:v>
                </c:pt>
              </c:numCache>
            </c:numRef>
          </c:val>
        </c:ser>
        <c:dLbls>
          <c:showLegendKey val="0"/>
          <c:showVal val="0"/>
          <c:showCatName val="0"/>
          <c:showSerName val="0"/>
          <c:showPercent val="0"/>
          <c:showBubbleSize val="0"/>
        </c:dLbls>
        <c:gapWidth val="150"/>
        <c:axId val="74631424"/>
        <c:axId val="74920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3517.27</c:v>
                </c:pt>
                <c:pt idx="1">
                  <c:v>2988.96</c:v>
                </c:pt>
                <c:pt idx="2">
                  <c:v>3055.24</c:v>
                </c:pt>
                <c:pt idx="3">
                  <c:v>2574.4699999999998</c:v>
                </c:pt>
                <c:pt idx="4">
                  <c:v>2784</c:v>
                </c:pt>
              </c:numCache>
            </c:numRef>
          </c:val>
          <c:smooth val="0"/>
        </c:ser>
        <c:dLbls>
          <c:showLegendKey val="0"/>
          <c:showVal val="0"/>
          <c:showCatName val="0"/>
          <c:showSerName val="0"/>
          <c:showPercent val="0"/>
          <c:showBubbleSize val="0"/>
        </c:dLbls>
        <c:marker val="1"/>
        <c:smooth val="0"/>
        <c:axId val="74631424"/>
        <c:axId val="74920320"/>
      </c:lineChart>
      <c:dateAx>
        <c:axId val="74631424"/>
        <c:scaling>
          <c:orientation val="minMax"/>
        </c:scaling>
        <c:delete val="1"/>
        <c:axPos val="b"/>
        <c:numFmt formatCode="ge" sourceLinked="1"/>
        <c:majorTickMark val="none"/>
        <c:minorTickMark val="none"/>
        <c:tickLblPos val="none"/>
        <c:crossAx val="74920320"/>
        <c:crosses val="autoZero"/>
        <c:auto val="1"/>
        <c:lblOffset val="100"/>
        <c:baseTimeUnit val="years"/>
      </c:dateAx>
      <c:valAx>
        <c:axId val="74920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631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10.85</c:v>
                </c:pt>
                <c:pt idx="1">
                  <c:v>7.91</c:v>
                </c:pt>
                <c:pt idx="2">
                  <c:v>19.2</c:v>
                </c:pt>
                <c:pt idx="3">
                  <c:v>18.829999999999998</c:v>
                </c:pt>
                <c:pt idx="4">
                  <c:v>19.850000000000001</c:v>
                </c:pt>
              </c:numCache>
            </c:numRef>
          </c:val>
        </c:ser>
        <c:dLbls>
          <c:showLegendKey val="0"/>
          <c:showVal val="0"/>
          <c:showCatName val="0"/>
          <c:showSerName val="0"/>
          <c:showPercent val="0"/>
          <c:showBubbleSize val="0"/>
        </c:dLbls>
        <c:gapWidth val="150"/>
        <c:axId val="74950528"/>
        <c:axId val="74952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23.57</c:v>
                </c:pt>
                <c:pt idx="1">
                  <c:v>26.99</c:v>
                </c:pt>
                <c:pt idx="2">
                  <c:v>29.25</c:v>
                </c:pt>
                <c:pt idx="3">
                  <c:v>31.04</c:v>
                </c:pt>
                <c:pt idx="4">
                  <c:v>29.21</c:v>
                </c:pt>
              </c:numCache>
            </c:numRef>
          </c:val>
          <c:smooth val="0"/>
        </c:ser>
        <c:dLbls>
          <c:showLegendKey val="0"/>
          <c:showVal val="0"/>
          <c:showCatName val="0"/>
          <c:showSerName val="0"/>
          <c:showPercent val="0"/>
          <c:showBubbleSize val="0"/>
        </c:dLbls>
        <c:marker val="1"/>
        <c:smooth val="0"/>
        <c:axId val="74950528"/>
        <c:axId val="74952704"/>
      </c:lineChart>
      <c:dateAx>
        <c:axId val="74950528"/>
        <c:scaling>
          <c:orientation val="minMax"/>
        </c:scaling>
        <c:delete val="1"/>
        <c:axPos val="b"/>
        <c:numFmt formatCode="ge" sourceLinked="1"/>
        <c:majorTickMark val="none"/>
        <c:minorTickMark val="none"/>
        <c:tickLblPos val="none"/>
        <c:crossAx val="74952704"/>
        <c:crosses val="autoZero"/>
        <c:auto val="1"/>
        <c:lblOffset val="100"/>
        <c:baseTimeUnit val="years"/>
      </c:dateAx>
      <c:valAx>
        <c:axId val="74952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950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1545.67</c:v>
                </c:pt>
                <c:pt idx="1">
                  <c:v>1811.03</c:v>
                </c:pt>
                <c:pt idx="2">
                  <c:v>749.25</c:v>
                </c:pt>
                <c:pt idx="3">
                  <c:v>732.54</c:v>
                </c:pt>
                <c:pt idx="4">
                  <c:v>724.78</c:v>
                </c:pt>
              </c:numCache>
            </c:numRef>
          </c:val>
        </c:ser>
        <c:dLbls>
          <c:showLegendKey val="0"/>
          <c:showVal val="0"/>
          <c:showCatName val="0"/>
          <c:showSerName val="0"/>
          <c:showPercent val="0"/>
          <c:showBubbleSize val="0"/>
        </c:dLbls>
        <c:gapWidth val="150"/>
        <c:axId val="74715136"/>
        <c:axId val="7471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746.34</c:v>
                </c:pt>
                <c:pt idx="1">
                  <c:v>663.6</c:v>
                </c:pt>
                <c:pt idx="2">
                  <c:v>622.30999999999995</c:v>
                </c:pt>
                <c:pt idx="3">
                  <c:v>589.39</c:v>
                </c:pt>
                <c:pt idx="4">
                  <c:v>620.01</c:v>
                </c:pt>
              </c:numCache>
            </c:numRef>
          </c:val>
          <c:smooth val="0"/>
        </c:ser>
        <c:dLbls>
          <c:showLegendKey val="0"/>
          <c:showVal val="0"/>
          <c:showCatName val="0"/>
          <c:showSerName val="0"/>
          <c:showPercent val="0"/>
          <c:showBubbleSize val="0"/>
        </c:dLbls>
        <c:marker val="1"/>
        <c:smooth val="0"/>
        <c:axId val="74715136"/>
        <c:axId val="74716672"/>
      </c:lineChart>
      <c:dateAx>
        <c:axId val="74715136"/>
        <c:scaling>
          <c:orientation val="minMax"/>
        </c:scaling>
        <c:delete val="1"/>
        <c:axPos val="b"/>
        <c:numFmt formatCode="ge" sourceLinked="1"/>
        <c:majorTickMark val="none"/>
        <c:minorTickMark val="none"/>
        <c:tickLblPos val="none"/>
        <c:crossAx val="74716672"/>
        <c:crosses val="autoZero"/>
        <c:auto val="1"/>
        <c:lblOffset val="100"/>
        <c:baseTimeUnit val="years"/>
      </c:dateAx>
      <c:valAx>
        <c:axId val="7471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4715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【2,665.67】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【88.11】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【39.88】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【601.39】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【30.50】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BA42" zoomScale="85" zoomScaleNormal="85" workbookViewId="0">
      <selection activeCell="CI63" sqref="CI63"/>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鳥取県　八頭町</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3"/>
      <c r="AE7" s="3"/>
      <c r="AF7" s="3"/>
      <c r="AG7" s="3"/>
      <c r="AH7" s="3"/>
      <c r="AI7" s="3"/>
      <c r="AJ7" s="3"/>
      <c r="AK7" s="3"/>
      <c r="AL7" s="75" t="s">
        <v>5</v>
      </c>
      <c r="AM7" s="75"/>
      <c r="AN7" s="75"/>
      <c r="AO7" s="75"/>
      <c r="AP7" s="75"/>
      <c r="AQ7" s="75"/>
      <c r="AR7" s="75"/>
      <c r="AS7" s="75"/>
      <c r="AT7" s="75" t="s">
        <v>6</v>
      </c>
      <c r="AU7" s="75"/>
      <c r="AV7" s="75"/>
      <c r="AW7" s="75"/>
      <c r="AX7" s="75"/>
      <c r="AY7" s="75"/>
      <c r="AZ7" s="75"/>
      <c r="BA7" s="75"/>
      <c r="BB7" s="75" t="s">
        <v>7</v>
      </c>
      <c r="BC7" s="75"/>
      <c r="BD7" s="75"/>
      <c r="BE7" s="75"/>
      <c r="BF7" s="75"/>
      <c r="BG7" s="75"/>
      <c r="BH7" s="75"/>
      <c r="BI7" s="75"/>
      <c r="BJ7" s="3"/>
      <c r="BK7" s="3"/>
      <c r="BL7" s="4" t="s">
        <v>8</v>
      </c>
      <c r="BM7" s="5"/>
      <c r="BN7" s="5"/>
      <c r="BO7" s="5"/>
      <c r="BP7" s="5"/>
      <c r="BQ7" s="5"/>
      <c r="BR7" s="5"/>
      <c r="BS7" s="5"/>
      <c r="BT7" s="5"/>
      <c r="BU7" s="5"/>
      <c r="BV7" s="5"/>
      <c r="BW7" s="5"/>
      <c r="BX7" s="5"/>
      <c r="BY7" s="6"/>
    </row>
    <row r="8" spans="1:78" ht="18.75" customHeight="1">
      <c r="A8" s="2"/>
      <c r="B8" s="76" t="str">
        <f>データ!I6</f>
        <v>法非適用</v>
      </c>
      <c r="C8" s="76"/>
      <c r="D8" s="76"/>
      <c r="E8" s="76"/>
      <c r="F8" s="76"/>
      <c r="G8" s="76"/>
      <c r="H8" s="76"/>
      <c r="I8" s="76" t="str">
        <f>データ!J6</f>
        <v>下水道事業</v>
      </c>
      <c r="J8" s="76"/>
      <c r="K8" s="76"/>
      <c r="L8" s="76"/>
      <c r="M8" s="76"/>
      <c r="N8" s="76"/>
      <c r="O8" s="76"/>
      <c r="P8" s="76" t="str">
        <f>データ!K6</f>
        <v>小規模集合排水処理</v>
      </c>
      <c r="Q8" s="76"/>
      <c r="R8" s="76"/>
      <c r="S8" s="76"/>
      <c r="T8" s="76"/>
      <c r="U8" s="76"/>
      <c r="V8" s="76"/>
      <c r="W8" s="76" t="str">
        <f>データ!L6</f>
        <v>I3</v>
      </c>
      <c r="X8" s="76"/>
      <c r="Y8" s="76"/>
      <c r="Z8" s="76"/>
      <c r="AA8" s="76"/>
      <c r="AB8" s="76"/>
      <c r="AC8" s="76"/>
      <c r="AD8" s="3"/>
      <c r="AE8" s="3"/>
      <c r="AF8" s="3"/>
      <c r="AG8" s="3"/>
      <c r="AH8" s="3"/>
      <c r="AI8" s="3"/>
      <c r="AJ8" s="3"/>
      <c r="AK8" s="3"/>
      <c r="AL8" s="70">
        <f>データ!R6</f>
        <v>18197</v>
      </c>
      <c r="AM8" s="70"/>
      <c r="AN8" s="70"/>
      <c r="AO8" s="70"/>
      <c r="AP8" s="70"/>
      <c r="AQ8" s="70"/>
      <c r="AR8" s="70"/>
      <c r="AS8" s="70"/>
      <c r="AT8" s="69">
        <f>データ!S6</f>
        <v>206.71</v>
      </c>
      <c r="AU8" s="69"/>
      <c r="AV8" s="69"/>
      <c r="AW8" s="69"/>
      <c r="AX8" s="69"/>
      <c r="AY8" s="69"/>
      <c r="AZ8" s="69"/>
      <c r="BA8" s="69"/>
      <c r="BB8" s="69">
        <f>データ!T6</f>
        <v>88.03</v>
      </c>
      <c r="BC8" s="69"/>
      <c r="BD8" s="69"/>
      <c r="BE8" s="69"/>
      <c r="BF8" s="69"/>
      <c r="BG8" s="69"/>
      <c r="BH8" s="69"/>
      <c r="BI8" s="69"/>
      <c r="BJ8" s="3"/>
      <c r="BK8" s="3"/>
      <c r="BL8" s="73" t="s">
        <v>9</v>
      </c>
      <c r="BM8" s="74"/>
      <c r="BN8" s="7" t="s">
        <v>10</v>
      </c>
      <c r="BO8" s="8"/>
      <c r="BP8" s="8"/>
      <c r="BQ8" s="8"/>
      <c r="BR8" s="8"/>
      <c r="BS8" s="8"/>
      <c r="BT8" s="8"/>
      <c r="BU8" s="8"/>
      <c r="BV8" s="8"/>
      <c r="BW8" s="8"/>
      <c r="BX8" s="8"/>
      <c r="BY8" s="9"/>
    </row>
    <row r="9" spans="1:78" ht="18.75" customHeight="1">
      <c r="A9" s="2"/>
      <c r="B9" s="75" t="s">
        <v>11</v>
      </c>
      <c r="C9" s="75"/>
      <c r="D9" s="75"/>
      <c r="E9" s="75"/>
      <c r="F9" s="75"/>
      <c r="G9" s="75"/>
      <c r="H9" s="75"/>
      <c r="I9" s="75" t="s">
        <v>12</v>
      </c>
      <c r="J9" s="75"/>
      <c r="K9" s="75"/>
      <c r="L9" s="75"/>
      <c r="M9" s="75"/>
      <c r="N9" s="75"/>
      <c r="O9" s="75"/>
      <c r="P9" s="75" t="s">
        <v>13</v>
      </c>
      <c r="Q9" s="75"/>
      <c r="R9" s="75"/>
      <c r="S9" s="75"/>
      <c r="T9" s="75"/>
      <c r="U9" s="75"/>
      <c r="V9" s="75"/>
      <c r="W9" s="75" t="s">
        <v>14</v>
      </c>
      <c r="X9" s="75"/>
      <c r="Y9" s="75"/>
      <c r="Z9" s="75"/>
      <c r="AA9" s="75"/>
      <c r="AB9" s="75"/>
      <c r="AC9" s="75"/>
      <c r="AD9" s="75" t="s">
        <v>15</v>
      </c>
      <c r="AE9" s="75"/>
      <c r="AF9" s="75"/>
      <c r="AG9" s="75"/>
      <c r="AH9" s="75"/>
      <c r="AI9" s="75"/>
      <c r="AJ9" s="75"/>
      <c r="AK9" s="3"/>
      <c r="AL9" s="75" t="s">
        <v>16</v>
      </c>
      <c r="AM9" s="75"/>
      <c r="AN9" s="75"/>
      <c r="AO9" s="75"/>
      <c r="AP9" s="75"/>
      <c r="AQ9" s="75"/>
      <c r="AR9" s="75"/>
      <c r="AS9" s="75"/>
      <c r="AT9" s="75" t="s">
        <v>17</v>
      </c>
      <c r="AU9" s="75"/>
      <c r="AV9" s="75"/>
      <c r="AW9" s="75"/>
      <c r="AX9" s="75"/>
      <c r="AY9" s="75"/>
      <c r="AZ9" s="75"/>
      <c r="BA9" s="75"/>
      <c r="BB9" s="75" t="s">
        <v>18</v>
      </c>
      <c r="BC9" s="75"/>
      <c r="BD9" s="75"/>
      <c r="BE9" s="75"/>
      <c r="BF9" s="75"/>
      <c r="BG9" s="75"/>
      <c r="BH9" s="75"/>
      <c r="BI9" s="75"/>
      <c r="BJ9" s="3"/>
      <c r="BK9" s="3"/>
      <c r="BL9" s="67" t="s">
        <v>19</v>
      </c>
      <c r="BM9" s="68"/>
      <c r="BN9" s="10" t="s">
        <v>20</v>
      </c>
      <c r="BO9" s="11"/>
      <c r="BP9" s="11"/>
      <c r="BQ9" s="11"/>
      <c r="BR9" s="11"/>
      <c r="BS9" s="11"/>
      <c r="BT9" s="11"/>
      <c r="BU9" s="11"/>
      <c r="BV9" s="11"/>
      <c r="BW9" s="11"/>
      <c r="BX9" s="11"/>
      <c r="BY9" s="12"/>
    </row>
    <row r="10" spans="1:78" ht="18.75" customHeight="1">
      <c r="A10" s="2"/>
      <c r="B10" s="69" t="str">
        <f>データ!M6</f>
        <v>-</v>
      </c>
      <c r="C10" s="69"/>
      <c r="D10" s="69"/>
      <c r="E10" s="69"/>
      <c r="F10" s="69"/>
      <c r="G10" s="69"/>
      <c r="H10" s="69"/>
      <c r="I10" s="69" t="str">
        <f>データ!N6</f>
        <v>該当数値なし</v>
      </c>
      <c r="J10" s="69"/>
      <c r="K10" s="69"/>
      <c r="L10" s="69"/>
      <c r="M10" s="69"/>
      <c r="N10" s="69"/>
      <c r="O10" s="69"/>
      <c r="P10" s="69">
        <f>データ!O6</f>
        <v>0.11</v>
      </c>
      <c r="Q10" s="69"/>
      <c r="R10" s="69"/>
      <c r="S10" s="69"/>
      <c r="T10" s="69"/>
      <c r="U10" s="69"/>
      <c r="V10" s="69"/>
      <c r="W10" s="69">
        <f>データ!P6</f>
        <v>89.96</v>
      </c>
      <c r="X10" s="69"/>
      <c r="Y10" s="69"/>
      <c r="Z10" s="69"/>
      <c r="AA10" s="69"/>
      <c r="AB10" s="69"/>
      <c r="AC10" s="69"/>
      <c r="AD10" s="70">
        <f>データ!Q6</f>
        <v>3620</v>
      </c>
      <c r="AE10" s="70"/>
      <c r="AF10" s="70"/>
      <c r="AG10" s="70"/>
      <c r="AH10" s="70"/>
      <c r="AI10" s="70"/>
      <c r="AJ10" s="70"/>
      <c r="AK10" s="2"/>
      <c r="AL10" s="70">
        <f>データ!U6</f>
        <v>20</v>
      </c>
      <c r="AM10" s="70"/>
      <c r="AN10" s="70"/>
      <c r="AO10" s="70"/>
      <c r="AP10" s="70"/>
      <c r="AQ10" s="70"/>
      <c r="AR10" s="70"/>
      <c r="AS10" s="70"/>
      <c r="AT10" s="69">
        <f>データ!V6</f>
        <v>0.01</v>
      </c>
      <c r="AU10" s="69"/>
      <c r="AV10" s="69"/>
      <c r="AW10" s="69"/>
      <c r="AX10" s="69"/>
      <c r="AY10" s="69"/>
      <c r="AZ10" s="69"/>
      <c r="BA10" s="69"/>
      <c r="BB10" s="69">
        <f>データ!W6</f>
        <v>2000</v>
      </c>
      <c r="BC10" s="69"/>
      <c r="BD10" s="69"/>
      <c r="BE10" s="69"/>
      <c r="BF10" s="69"/>
      <c r="BG10" s="69"/>
      <c r="BH10" s="69"/>
      <c r="BI10" s="69"/>
      <c r="BJ10" s="2"/>
      <c r="BK10" s="2"/>
      <c r="BL10" s="71" t="s">
        <v>21</v>
      </c>
      <c r="BM10" s="72"/>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1" t="s">
        <v>108</v>
      </c>
      <c r="BM16" s="62"/>
      <c r="BN16" s="62"/>
      <c r="BO16" s="62"/>
      <c r="BP16" s="62"/>
      <c r="BQ16" s="62"/>
      <c r="BR16" s="62"/>
      <c r="BS16" s="62"/>
      <c r="BT16" s="62"/>
      <c r="BU16" s="62"/>
      <c r="BV16" s="62"/>
      <c r="BW16" s="62"/>
      <c r="BX16" s="62"/>
      <c r="BY16" s="62"/>
      <c r="BZ16" s="63"/>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1"/>
      <c r="BM17" s="62"/>
      <c r="BN17" s="62"/>
      <c r="BO17" s="62"/>
      <c r="BP17" s="62"/>
      <c r="BQ17" s="62"/>
      <c r="BR17" s="62"/>
      <c r="BS17" s="62"/>
      <c r="BT17" s="62"/>
      <c r="BU17" s="62"/>
      <c r="BV17" s="62"/>
      <c r="BW17" s="62"/>
      <c r="BX17" s="62"/>
      <c r="BY17" s="62"/>
      <c r="BZ17" s="63"/>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1"/>
      <c r="BM18" s="62"/>
      <c r="BN18" s="62"/>
      <c r="BO18" s="62"/>
      <c r="BP18" s="62"/>
      <c r="BQ18" s="62"/>
      <c r="BR18" s="62"/>
      <c r="BS18" s="62"/>
      <c r="BT18" s="62"/>
      <c r="BU18" s="62"/>
      <c r="BV18" s="62"/>
      <c r="BW18" s="62"/>
      <c r="BX18" s="62"/>
      <c r="BY18" s="62"/>
      <c r="BZ18" s="63"/>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1"/>
      <c r="BM19" s="62"/>
      <c r="BN19" s="62"/>
      <c r="BO19" s="62"/>
      <c r="BP19" s="62"/>
      <c r="BQ19" s="62"/>
      <c r="BR19" s="62"/>
      <c r="BS19" s="62"/>
      <c r="BT19" s="62"/>
      <c r="BU19" s="62"/>
      <c r="BV19" s="62"/>
      <c r="BW19" s="62"/>
      <c r="BX19" s="62"/>
      <c r="BY19" s="62"/>
      <c r="BZ19" s="63"/>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1"/>
      <c r="BM20" s="62"/>
      <c r="BN20" s="62"/>
      <c r="BO20" s="62"/>
      <c r="BP20" s="62"/>
      <c r="BQ20" s="62"/>
      <c r="BR20" s="62"/>
      <c r="BS20" s="62"/>
      <c r="BT20" s="62"/>
      <c r="BU20" s="62"/>
      <c r="BV20" s="62"/>
      <c r="BW20" s="62"/>
      <c r="BX20" s="62"/>
      <c r="BY20" s="62"/>
      <c r="BZ20" s="63"/>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1"/>
      <c r="BM21" s="62"/>
      <c r="BN21" s="62"/>
      <c r="BO21" s="62"/>
      <c r="BP21" s="62"/>
      <c r="BQ21" s="62"/>
      <c r="BR21" s="62"/>
      <c r="BS21" s="62"/>
      <c r="BT21" s="62"/>
      <c r="BU21" s="62"/>
      <c r="BV21" s="62"/>
      <c r="BW21" s="62"/>
      <c r="BX21" s="62"/>
      <c r="BY21" s="62"/>
      <c r="BZ21" s="63"/>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1"/>
      <c r="BM22" s="62"/>
      <c r="BN22" s="62"/>
      <c r="BO22" s="62"/>
      <c r="BP22" s="62"/>
      <c r="BQ22" s="62"/>
      <c r="BR22" s="62"/>
      <c r="BS22" s="62"/>
      <c r="BT22" s="62"/>
      <c r="BU22" s="62"/>
      <c r="BV22" s="62"/>
      <c r="BW22" s="62"/>
      <c r="BX22" s="62"/>
      <c r="BY22" s="62"/>
      <c r="BZ22" s="63"/>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1"/>
      <c r="BM23" s="62"/>
      <c r="BN23" s="62"/>
      <c r="BO23" s="62"/>
      <c r="BP23" s="62"/>
      <c r="BQ23" s="62"/>
      <c r="BR23" s="62"/>
      <c r="BS23" s="62"/>
      <c r="BT23" s="62"/>
      <c r="BU23" s="62"/>
      <c r="BV23" s="62"/>
      <c r="BW23" s="62"/>
      <c r="BX23" s="62"/>
      <c r="BY23" s="62"/>
      <c r="BZ23" s="63"/>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1"/>
      <c r="BM24" s="62"/>
      <c r="BN24" s="62"/>
      <c r="BO24" s="62"/>
      <c r="BP24" s="62"/>
      <c r="BQ24" s="62"/>
      <c r="BR24" s="62"/>
      <c r="BS24" s="62"/>
      <c r="BT24" s="62"/>
      <c r="BU24" s="62"/>
      <c r="BV24" s="62"/>
      <c r="BW24" s="62"/>
      <c r="BX24" s="62"/>
      <c r="BY24" s="62"/>
      <c r="BZ24" s="63"/>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1"/>
      <c r="BM25" s="62"/>
      <c r="BN25" s="62"/>
      <c r="BO25" s="62"/>
      <c r="BP25" s="62"/>
      <c r="BQ25" s="62"/>
      <c r="BR25" s="62"/>
      <c r="BS25" s="62"/>
      <c r="BT25" s="62"/>
      <c r="BU25" s="62"/>
      <c r="BV25" s="62"/>
      <c r="BW25" s="62"/>
      <c r="BX25" s="62"/>
      <c r="BY25" s="62"/>
      <c r="BZ25" s="63"/>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1"/>
      <c r="BM26" s="62"/>
      <c r="BN26" s="62"/>
      <c r="BO26" s="62"/>
      <c r="BP26" s="62"/>
      <c r="BQ26" s="62"/>
      <c r="BR26" s="62"/>
      <c r="BS26" s="62"/>
      <c r="BT26" s="62"/>
      <c r="BU26" s="62"/>
      <c r="BV26" s="62"/>
      <c r="BW26" s="62"/>
      <c r="BX26" s="62"/>
      <c r="BY26" s="62"/>
      <c r="BZ26" s="63"/>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1"/>
      <c r="BM27" s="62"/>
      <c r="BN27" s="62"/>
      <c r="BO27" s="62"/>
      <c r="BP27" s="62"/>
      <c r="BQ27" s="62"/>
      <c r="BR27" s="62"/>
      <c r="BS27" s="62"/>
      <c r="BT27" s="62"/>
      <c r="BU27" s="62"/>
      <c r="BV27" s="62"/>
      <c r="BW27" s="62"/>
      <c r="BX27" s="62"/>
      <c r="BY27" s="62"/>
      <c r="BZ27" s="63"/>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1"/>
      <c r="BM28" s="62"/>
      <c r="BN28" s="62"/>
      <c r="BO28" s="62"/>
      <c r="BP28" s="62"/>
      <c r="BQ28" s="62"/>
      <c r="BR28" s="62"/>
      <c r="BS28" s="62"/>
      <c r="BT28" s="62"/>
      <c r="BU28" s="62"/>
      <c r="BV28" s="62"/>
      <c r="BW28" s="62"/>
      <c r="BX28" s="62"/>
      <c r="BY28" s="62"/>
      <c r="BZ28" s="63"/>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1"/>
      <c r="BM29" s="62"/>
      <c r="BN29" s="62"/>
      <c r="BO29" s="62"/>
      <c r="BP29" s="62"/>
      <c r="BQ29" s="62"/>
      <c r="BR29" s="62"/>
      <c r="BS29" s="62"/>
      <c r="BT29" s="62"/>
      <c r="BU29" s="62"/>
      <c r="BV29" s="62"/>
      <c r="BW29" s="62"/>
      <c r="BX29" s="62"/>
      <c r="BY29" s="62"/>
      <c r="BZ29" s="63"/>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1"/>
      <c r="BM30" s="62"/>
      <c r="BN30" s="62"/>
      <c r="BO30" s="62"/>
      <c r="BP30" s="62"/>
      <c r="BQ30" s="62"/>
      <c r="BR30" s="62"/>
      <c r="BS30" s="62"/>
      <c r="BT30" s="62"/>
      <c r="BU30" s="62"/>
      <c r="BV30" s="62"/>
      <c r="BW30" s="62"/>
      <c r="BX30" s="62"/>
      <c r="BY30" s="62"/>
      <c r="BZ30" s="63"/>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1"/>
      <c r="BM31" s="62"/>
      <c r="BN31" s="62"/>
      <c r="BO31" s="62"/>
      <c r="BP31" s="62"/>
      <c r="BQ31" s="62"/>
      <c r="BR31" s="62"/>
      <c r="BS31" s="62"/>
      <c r="BT31" s="62"/>
      <c r="BU31" s="62"/>
      <c r="BV31" s="62"/>
      <c r="BW31" s="62"/>
      <c r="BX31" s="62"/>
      <c r="BY31" s="62"/>
      <c r="BZ31" s="63"/>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1"/>
      <c r="BM32" s="62"/>
      <c r="BN32" s="62"/>
      <c r="BO32" s="62"/>
      <c r="BP32" s="62"/>
      <c r="BQ32" s="62"/>
      <c r="BR32" s="62"/>
      <c r="BS32" s="62"/>
      <c r="BT32" s="62"/>
      <c r="BU32" s="62"/>
      <c r="BV32" s="62"/>
      <c r="BW32" s="62"/>
      <c r="BX32" s="62"/>
      <c r="BY32" s="62"/>
      <c r="BZ32" s="63"/>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1"/>
      <c r="BM33" s="62"/>
      <c r="BN33" s="62"/>
      <c r="BO33" s="62"/>
      <c r="BP33" s="62"/>
      <c r="BQ33" s="62"/>
      <c r="BR33" s="62"/>
      <c r="BS33" s="62"/>
      <c r="BT33" s="62"/>
      <c r="BU33" s="62"/>
      <c r="BV33" s="62"/>
      <c r="BW33" s="62"/>
      <c r="BX33" s="62"/>
      <c r="BY33" s="62"/>
      <c r="BZ33" s="63"/>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61"/>
      <c r="BM34" s="62"/>
      <c r="BN34" s="62"/>
      <c r="BO34" s="62"/>
      <c r="BP34" s="62"/>
      <c r="BQ34" s="62"/>
      <c r="BR34" s="62"/>
      <c r="BS34" s="62"/>
      <c r="BT34" s="62"/>
      <c r="BU34" s="62"/>
      <c r="BV34" s="62"/>
      <c r="BW34" s="62"/>
      <c r="BX34" s="62"/>
      <c r="BY34" s="62"/>
      <c r="BZ34" s="63"/>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61"/>
      <c r="BM35" s="62"/>
      <c r="BN35" s="62"/>
      <c r="BO35" s="62"/>
      <c r="BP35" s="62"/>
      <c r="BQ35" s="62"/>
      <c r="BR35" s="62"/>
      <c r="BS35" s="62"/>
      <c r="BT35" s="62"/>
      <c r="BU35" s="62"/>
      <c r="BV35" s="62"/>
      <c r="BW35" s="62"/>
      <c r="BX35" s="62"/>
      <c r="BY35" s="62"/>
      <c r="BZ35" s="63"/>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1"/>
      <c r="BM36" s="62"/>
      <c r="BN36" s="62"/>
      <c r="BO36" s="62"/>
      <c r="BP36" s="62"/>
      <c r="BQ36" s="62"/>
      <c r="BR36" s="62"/>
      <c r="BS36" s="62"/>
      <c r="BT36" s="62"/>
      <c r="BU36" s="62"/>
      <c r="BV36" s="62"/>
      <c r="BW36" s="62"/>
      <c r="BX36" s="62"/>
      <c r="BY36" s="62"/>
      <c r="BZ36" s="63"/>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1"/>
      <c r="BM37" s="62"/>
      <c r="BN37" s="62"/>
      <c r="BO37" s="62"/>
      <c r="BP37" s="62"/>
      <c r="BQ37" s="62"/>
      <c r="BR37" s="62"/>
      <c r="BS37" s="62"/>
      <c r="BT37" s="62"/>
      <c r="BU37" s="62"/>
      <c r="BV37" s="62"/>
      <c r="BW37" s="62"/>
      <c r="BX37" s="62"/>
      <c r="BY37" s="62"/>
      <c r="BZ37" s="63"/>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1"/>
      <c r="BM38" s="62"/>
      <c r="BN38" s="62"/>
      <c r="BO38" s="62"/>
      <c r="BP38" s="62"/>
      <c r="BQ38" s="62"/>
      <c r="BR38" s="62"/>
      <c r="BS38" s="62"/>
      <c r="BT38" s="62"/>
      <c r="BU38" s="62"/>
      <c r="BV38" s="62"/>
      <c r="BW38" s="62"/>
      <c r="BX38" s="62"/>
      <c r="BY38" s="62"/>
      <c r="BZ38" s="63"/>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1"/>
      <c r="BM39" s="62"/>
      <c r="BN39" s="62"/>
      <c r="BO39" s="62"/>
      <c r="BP39" s="62"/>
      <c r="BQ39" s="62"/>
      <c r="BR39" s="62"/>
      <c r="BS39" s="62"/>
      <c r="BT39" s="62"/>
      <c r="BU39" s="62"/>
      <c r="BV39" s="62"/>
      <c r="BW39" s="62"/>
      <c r="BX39" s="62"/>
      <c r="BY39" s="62"/>
      <c r="BZ39" s="63"/>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1"/>
      <c r="BM40" s="62"/>
      <c r="BN40" s="62"/>
      <c r="BO40" s="62"/>
      <c r="BP40" s="62"/>
      <c r="BQ40" s="62"/>
      <c r="BR40" s="62"/>
      <c r="BS40" s="62"/>
      <c r="BT40" s="62"/>
      <c r="BU40" s="62"/>
      <c r="BV40" s="62"/>
      <c r="BW40" s="62"/>
      <c r="BX40" s="62"/>
      <c r="BY40" s="62"/>
      <c r="BZ40" s="63"/>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1"/>
      <c r="BM41" s="62"/>
      <c r="BN41" s="62"/>
      <c r="BO41" s="62"/>
      <c r="BP41" s="62"/>
      <c r="BQ41" s="62"/>
      <c r="BR41" s="62"/>
      <c r="BS41" s="62"/>
      <c r="BT41" s="62"/>
      <c r="BU41" s="62"/>
      <c r="BV41" s="62"/>
      <c r="BW41" s="62"/>
      <c r="BX41" s="62"/>
      <c r="BY41" s="62"/>
      <c r="BZ41" s="63"/>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1"/>
      <c r="BM42" s="62"/>
      <c r="BN42" s="62"/>
      <c r="BO42" s="62"/>
      <c r="BP42" s="62"/>
      <c r="BQ42" s="62"/>
      <c r="BR42" s="62"/>
      <c r="BS42" s="62"/>
      <c r="BT42" s="62"/>
      <c r="BU42" s="62"/>
      <c r="BV42" s="62"/>
      <c r="BW42" s="62"/>
      <c r="BX42" s="62"/>
      <c r="BY42" s="62"/>
      <c r="BZ42" s="63"/>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1"/>
      <c r="BM43" s="62"/>
      <c r="BN43" s="62"/>
      <c r="BO43" s="62"/>
      <c r="BP43" s="62"/>
      <c r="BQ43" s="62"/>
      <c r="BR43" s="62"/>
      <c r="BS43" s="62"/>
      <c r="BT43" s="62"/>
      <c r="BU43" s="62"/>
      <c r="BV43" s="62"/>
      <c r="BW43" s="62"/>
      <c r="BX43" s="62"/>
      <c r="BY43" s="62"/>
      <c r="BZ43" s="63"/>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4"/>
      <c r="BM44" s="65"/>
      <c r="BN44" s="65"/>
      <c r="BO44" s="65"/>
      <c r="BP44" s="65"/>
      <c r="BQ44" s="65"/>
      <c r="BR44" s="65"/>
      <c r="BS44" s="65"/>
      <c r="BT44" s="65"/>
      <c r="BU44" s="65"/>
      <c r="BV44" s="65"/>
      <c r="BW44" s="65"/>
      <c r="BX44" s="65"/>
      <c r="BY44" s="65"/>
      <c r="BZ44" s="66"/>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107</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B501"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80" t="s">
        <v>51</v>
      </c>
      <c r="I3" s="81"/>
      <c r="J3" s="81"/>
      <c r="K3" s="81"/>
      <c r="L3" s="81"/>
      <c r="M3" s="81"/>
      <c r="N3" s="81"/>
      <c r="O3" s="81"/>
      <c r="P3" s="81"/>
      <c r="Q3" s="81"/>
      <c r="R3" s="81"/>
      <c r="S3" s="81"/>
      <c r="T3" s="81"/>
      <c r="U3" s="81"/>
      <c r="V3" s="81"/>
      <c r="W3" s="82"/>
      <c r="X3" s="86" t="s">
        <v>52</v>
      </c>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c r="BO3" s="79"/>
      <c r="BP3" s="79"/>
      <c r="BQ3" s="79"/>
      <c r="BR3" s="79"/>
      <c r="BS3" s="79"/>
      <c r="BT3" s="79"/>
      <c r="BU3" s="79"/>
      <c r="BV3" s="79"/>
      <c r="BW3" s="79"/>
      <c r="BX3" s="79"/>
      <c r="BY3" s="79"/>
      <c r="BZ3" s="79"/>
      <c r="CA3" s="79"/>
      <c r="CB3" s="79"/>
      <c r="CC3" s="79"/>
      <c r="CD3" s="79"/>
      <c r="CE3" s="79"/>
      <c r="CF3" s="79"/>
      <c r="CG3" s="79"/>
      <c r="CH3" s="79"/>
      <c r="CI3" s="79"/>
      <c r="CJ3" s="79"/>
      <c r="CK3" s="79"/>
      <c r="CL3" s="79"/>
      <c r="CM3" s="79"/>
      <c r="CN3" s="79"/>
      <c r="CO3" s="79"/>
      <c r="CP3" s="79"/>
      <c r="CQ3" s="79"/>
      <c r="CR3" s="79"/>
      <c r="CS3" s="79"/>
      <c r="CT3" s="79"/>
      <c r="CU3" s="79"/>
      <c r="CV3" s="79"/>
      <c r="CW3" s="79"/>
      <c r="CX3" s="79"/>
      <c r="CY3" s="79"/>
      <c r="CZ3" s="79"/>
      <c r="DA3" s="79"/>
      <c r="DB3" s="79"/>
      <c r="DC3" s="79"/>
      <c r="DD3" s="79"/>
      <c r="DE3" s="79"/>
      <c r="DF3" s="79"/>
      <c r="DG3" s="79"/>
      <c r="DH3" s="79" t="s">
        <v>35</v>
      </c>
      <c r="DI3" s="79"/>
      <c r="DJ3" s="79"/>
      <c r="DK3" s="79"/>
      <c r="DL3" s="79"/>
      <c r="DM3" s="79"/>
      <c r="DN3" s="79"/>
      <c r="DO3" s="79"/>
      <c r="DP3" s="79"/>
      <c r="DQ3" s="79"/>
      <c r="DR3" s="79"/>
      <c r="DS3" s="79"/>
      <c r="DT3" s="79"/>
      <c r="DU3" s="79"/>
      <c r="DV3" s="79"/>
      <c r="DW3" s="79"/>
      <c r="DX3" s="79"/>
      <c r="DY3" s="79"/>
      <c r="DZ3" s="79"/>
      <c r="EA3" s="79"/>
      <c r="EB3" s="79"/>
      <c r="EC3" s="79"/>
      <c r="ED3" s="79"/>
      <c r="EE3" s="79"/>
      <c r="EF3" s="79"/>
      <c r="EG3" s="79"/>
      <c r="EH3" s="79"/>
      <c r="EI3" s="79"/>
      <c r="EJ3" s="79"/>
      <c r="EK3" s="79"/>
      <c r="EL3" s="79"/>
      <c r="EM3" s="79"/>
      <c r="EN3" s="79"/>
    </row>
    <row r="4" spans="1:144">
      <c r="A4" s="26" t="s">
        <v>53</v>
      </c>
      <c r="B4" s="28"/>
      <c r="C4" s="28"/>
      <c r="D4" s="28"/>
      <c r="E4" s="28"/>
      <c r="F4" s="28"/>
      <c r="G4" s="28"/>
      <c r="H4" s="83"/>
      <c r="I4" s="84"/>
      <c r="J4" s="84"/>
      <c r="K4" s="84"/>
      <c r="L4" s="84"/>
      <c r="M4" s="84"/>
      <c r="N4" s="84"/>
      <c r="O4" s="84"/>
      <c r="P4" s="84"/>
      <c r="Q4" s="84"/>
      <c r="R4" s="84"/>
      <c r="S4" s="84"/>
      <c r="T4" s="84"/>
      <c r="U4" s="84"/>
      <c r="V4" s="84"/>
      <c r="W4" s="85"/>
      <c r="X4" s="79" t="s">
        <v>54</v>
      </c>
      <c r="Y4" s="79"/>
      <c r="Z4" s="79"/>
      <c r="AA4" s="79"/>
      <c r="AB4" s="79"/>
      <c r="AC4" s="79"/>
      <c r="AD4" s="79"/>
      <c r="AE4" s="79"/>
      <c r="AF4" s="79"/>
      <c r="AG4" s="79"/>
      <c r="AH4" s="79"/>
      <c r="AI4" s="79" t="s">
        <v>55</v>
      </c>
      <c r="AJ4" s="79"/>
      <c r="AK4" s="79"/>
      <c r="AL4" s="79"/>
      <c r="AM4" s="79"/>
      <c r="AN4" s="79"/>
      <c r="AO4" s="79"/>
      <c r="AP4" s="79"/>
      <c r="AQ4" s="79"/>
      <c r="AR4" s="79"/>
      <c r="AS4" s="79"/>
      <c r="AT4" s="79" t="s">
        <v>56</v>
      </c>
      <c r="AU4" s="79"/>
      <c r="AV4" s="79"/>
      <c r="AW4" s="79"/>
      <c r="AX4" s="79"/>
      <c r="AY4" s="79"/>
      <c r="AZ4" s="79"/>
      <c r="BA4" s="79"/>
      <c r="BB4" s="79"/>
      <c r="BC4" s="79"/>
      <c r="BD4" s="79"/>
      <c r="BE4" s="79" t="s">
        <v>57</v>
      </c>
      <c r="BF4" s="79"/>
      <c r="BG4" s="79"/>
      <c r="BH4" s="79"/>
      <c r="BI4" s="79"/>
      <c r="BJ4" s="79"/>
      <c r="BK4" s="79"/>
      <c r="BL4" s="79"/>
      <c r="BM4" s="79"/>
      <c r="BN4" s="79"/>
      <c r="BO4" s="79"/>
      <c r="BP4" s="79" t="s">
        <v>58</v>
      </c>
      <c r="BQ4" s="79"/>
      <c r="BR4" s="79"/>
      <c r="BS4" s="79"/>
      <c r="BT4" s="79"/>
      <c r="BU4" s="79"/>
      <c r="BV4" s="79"/>
      <c r="BW4" s="79"/>
      <c r="BX4" s="79"/>
      <c r="BY4" s="79"/>
      <c r="BZ4" s="79"/>
      <c r="CA4" s="79" t="s">
        <v>59</v>
      </c>
      <c r="CB4" s="79"/>
      <c r="CC4" s="79"/>
      <c r="CD4" s="79"/>
      <c r="CE4" s="79"/>
      <c r="CF4" s="79"/>
      <c r="CG4" s="79"/>
      <c r="CH4" s="79"/>
      <c r="CI4" s="79"/>
      <c r="CJ4" s="79"/>
      <c r="CK4" s="79"/>
      <c r="CL4" s="79" t="s">
        <v>60</v>
      </c>
      <c r="CM4" s="79"/>
      <c r="CN4" s="79"/>
      <c r="CO4" s="79"/>
      <c r="CP4" s="79"/>
      <c r="CQ4" s="79"/>
      <c r="CR4" s="79"/>
      <c r="CS4" s="79"/>
      <c r="CT4" s="79"/>
      <c r="CU4" s="79"/>
      <c r="CV4" s="79"/>
      <c r="CW4" s="79" t="s">
        <v>61</v>
      </c>
      <c r="CX4" s="79"/>
      <c r="CY4" s="79"/>
      <c r="CZ4" s="79"/>
      <c r="DA4" s="79"/>
      <c r="DB4" s="79"/>
      <c r="DC4" s="79"/>
      <c r="DD4" s="79"/>
      <c r="DE4" s="79"/>
      <c r="DF4" s="79"/>
      <c r="DG4" s="79"/>
      <c r="DH4" s="79" t="s">
        <v>62</v>
      </c>
      <c r="DI4" s="79"/>
      <c r="DJ4" s="79"/>
      <c r="DK4" s="79"/>
      <c r="DL4" s="79"/>
      <c r="DM4" s="79"/>
      <c r="DN4" s="79"/>
      <c r="DO4" s="79"/>
      <c r="DP4" s="79"/>
      <c r="DQ4" s="79"/>
      <c r="DR4" s="79"/>
      <c r="DS4" s="79" t="s">
        <v>63</v>
      </c>
      <c r="DT4" s="79"/>
      <c r="DU4" s="79"/>
      <c r="DV4" s="79"/>
      <c r="DW4" s="79"/>
      <c r="DX4" s="79"/>
      <c r="DY4" s="79"/>
      <c r="DZ4" s="79"/>
      <c r="EA4" s="79"/>
      <c r="EB4" s="79"/>
      <c r="EC4" s="79"/>
      <c r="ED4" s="79" t="s">
        <v>64</v>
      </c>
      <c r="EE4" s="79"/>
      <c r="EF4" s="79"/>
      <c r="EG4" s="79"/>
      <c r="EH4" s="79"/>
      <c r="EI4" s="79"/>
      <c r="EJ4" s="79"/>
      <c r="EK4" s="79"/>
      <c r="EL4" s="79"/>
      <c r="EM4" s="79"/>
      <c r="EN4" s="79"/>
    </row>
    <row r="5" spans="1:144">
      <c r="A5" s="26" t="s">
        <v>65</v>
      </c>
      <c r="B5" s="29"/>
      <c r="C5" s="29"/>
      <c r="D5" s="29"/>
      <c r="E5" s="29"/>
      <c r="F5" s="29"/>
      <c r="G5" s="29"/>
      <c r="H5" s="30" t="s">
        <v>66</v>
      </c>
      <c r="I5" s="30" t="s">
        <v>67</v>
      </c>
      <c r="J5" s="30" t="s">
        <v>68</v>
      </c>
      <c r="K5" s="30" t="s">
        <v>69</v>
      </c>
      <c r="L5" s="30" t="s">
        <v>70</v>
      </c>
      <c r="M5" s="30" t="s">
        <v>71</v>
      </c>
      <c r="N5" s="30" t="s">
        <v>72</v>
      </c>
      <c r="O5" s="30" t="s">
        <v>73</v>
      </c>
      <c r="P5" s="30" t="s">
        <v>74</v>
      </c>
      <c r="Q5" s="30" t="s">
        <v>75</v>
      </c>
      <c r="R5" s="30" t="s">
        <v>76</v>
      </c>
      <c r="S5" s="30" t="s">
        <v>77</v>
      </c>
      <c r="T5" s="30" t="s">
        <v>78</v>
      </c>
      <c r="U5" s="30" t="s">
        <v>79</v>
      </c>
      <c r="V5" s="30" t="s">
        <v>80</v>
      </c>
      <c r="W5" s="30" t="s">
        <v>81</v>
      </c>
      <c r="X5" s="30" t="s">
        <v>82</v>
      </c>
      <c r="Y5" s="30" t="s">
        <v>83</v>
      </c>
      <c r="Z5" s="30" t="s">
        <v>84</v>
      </c>
      <c r="AA5" s="30" t="s">
        <v>85</v>
      </c>
      <c r="AB5" s="30" t="s">
        <v>86</v>
      </c>
      <c r="AC5" s="30" t="s">
        <v>87</v>
      </c>
      <c r="AD5" s="30" t="s">
        <v>88</v>
      </c>
      <c r="AE5" s="30" t="s">
        <v>89</v>
      </c>
      <c r="AF5" s="30" t="s">
        <v>90</v>
      </c>
      <c r="AG5" s="30" t="s">
        <v>91</v>
      </c>
      <c r="AH5" s="30" t="s">
        <v>92</v>
      </c>
      <c r="AI5" s="30" t="s">
        <v>82</v>
      </c>
      <c r="AJ5" s="30" t="s">
        <v>83</v>
      </c>
      <c r="AK5" s="30" t="s">
        <v>84</v>
      </c>
      <c r="AL5" s="30" t="s">
        <v>85</v>
      </c>
      <c r="AM5" s="30" t="s">
        <v>86</v>
      </c>
      <c r="AN5" s="30" t="s">
        <v>87</v>
      </c>
      <c r="AO5" s="30" t="s">
        <v>88</v>
      </c>
      <c r="AP5" s="30" t="s">
        <v>89</v>
      </c>
      <c r="AQ5" s="30" t="s">
        <v>90</v>
      </c>
      <c r="AR5" s="30" t="s">
        <v>91</v>
      </c>
      <c r="AS5" s="30" t="s">
        <v>93</v>
      </c>
      <c r="AT5" s="30" t="s">
        <v>82</v>
      </c>
      <c r="AU5" s="30" t="s">
        <v>83</v>
      </c>
      <c r="AV5" s="30" t="s">
        <v>84</v>
      </c>
      <c r="AW5" s="30" t="s">
        <v>85</v>
      </c>
      <c r="AX5" s="30" t="s">
        <v>86</v>
      </c>
      <c r="AY5" s="30" t="s">
        <v>87</v>
      </c>
      <c r="AZ5" s="30" t="s">
        <v>88</v>
      </c>
      <c r="BA5" s="30" t="s">
        <v>89</v>
      </c>
      <c r="BB5" s="30" t="s">
        <v>90</v>
      </c>
      <c r="BC5" s="30" t="s">
        <v>91</v>
      </c>
      <c r="BD5" s="30" t="s">
        <v>93</v>
      </c>
      <c r="BE5" s="30" t="s">
        <v>82</v>
      </c>
      <c r="BF5" s="30" t="s">
        <v>83</v>
      </c>
      <c r="BG5" s="30" t="s">
        <v>84</v>
      </c>
      <c r="BH5" s="30" t="s">
        <v>85</v>
      </c>
      <c r="BI5" s="30" t="s">
        <v>86</v>
      </c>
      <c r="BJ5" s="30" t="s">
        <v>87</v>
      </c>
      <c r="BK5" s="30" t="s">
        <v>88</v>
      </c>
      <c r="BL5" s="30" t="s">
        <v>89</v>
      </c>
      <c r="BM5" s="30" t="s">
        <v>90</v>
      </c>
      <c r="BN5" s="30" t="s">
        <v>91</v>
      </c>
      <c r="BO5" s="30" t="s">
        <v>93</v>
      </c>
      <c r="BP5" s="30" t="s">
        <v>82</v>
      </c>
      <c r="BQ5" s="30" t="s">
        <v>83</v>
      </c>
      <c r="BR5" s="30" t="s">
        <v>84</v>
      </c>
      <c r="BS5" s="30" t="s">
        <v>85</v>
      </c>
      <c r="BT5" s="30" t="s">
        <v>86</v>
      </c>
      <c r="BU5" s="30" t="s">
        <v>87</v>
      </c>
      <c r="BV5" s="30" t="s">
        <v>88</v>
      </c>
      <c r="BW5" s="30" t="s">
        <v>89</v>
      </c>
      <c r="BX5" s="30" t="s">
        <v>90</v>
      </c>
      <c r="BY5" s="30" t="s">
        <v>91</v>
      </c>
      <c r="BZ5" s="30" t="s">
        <v>93</v>
      </c>
      <c r="CA5" s="30" t="s">
        <v>82</v>
      </c>
      <c r="CB5" s="30" t="s">
        <v>83</v>
      </c>
      <c r="CC5" s="30" t="s">
        <v>84</v>
      </c>
      <c r="CD5" s="30" t="s">
        <v>85</v>
      </c>
      <c r="CE5" s="30" t="s">
        <v>86</v>
      </c>
      <c r="CF5" s="30" t="s">
        <v>87</v>
      </c>
      <c r="CG5" s="30" t="s">
        <v>88</v>
      </c>
      <c r="CH5" s="30" t="s">
        <v>89</v>
      </c>
      <c r="CI5" s="30" t="s">
        <v>90</v>
      </c>
      <c r="CJ5" s="30" t="s">
        <v>91</v>
      </c>
      <c r="CK5" s="30" t="s">
        <v>93</v>
      </c>
      <c r="CL5" s="30" t="s">
        <v>82</v>
      </c>
      <c r="CM5" s="30" t="s">
        <v>83</v>
      </c>
      <c r="CN5" s="30" t="s">
        <v>84</v>
      </c>
      <c r="CO5" s="30" t="s">
        <v>85</v>
      </c>
      <c r="CP5" s="30" t="s">
        <v>86</v>
      </c>
      <c r="CQ5" s="30" t="s">
        <v>87</v>
      </c>
      <c r="CR5" s="30" t="s">
        <v>88</v>
      </c>
      <c r="CS5" s="30" t="s">
        <v>89</v>
      </c>
      <c r="CT5" s="30" t="s">
        <v>90</v>
      </c>
      <c r="CU5" s="30" t="s">
        <v>91</v>
      </c>
      <c r="CV5" s="30" t="s">
        <v>93</v>
      </c>
      <c r="CW5" s="30" t="s">
        <v>82</v>
      </c>
      <c r="CX5" s="30" t="s">
        <v>83</v>
      </c>
      <c r="CY5" s="30" t="s">
        <v>84</v>
      </c>
      <c r="CZ5" s="30" t="s">
        <v>85</v>
      </c>
      <c r="DA5" s="30" t="s">
        <v>86</v>
      </c>
      <c r="DB5" s="30" t="s">
        <v>87</v>
      </c>
      <c r="DC5" s="30" t="s">
        <v>88</v>
      </c>
      <c r="DD5" s="30" t="s">
        <v>89</v>
      </c>
      <c r="DE5" s="30" t="s">
        <v>90</v>
      </c>
      <c r="DF5" s="30" t="s">
        <v>91</v>
      </c>
      <c r="DG5" s="30" t="s">
        <v>93</v>
      </c>
      <c r="DH5" s="30" t="s">
        <v>82</v>
      </c>
      <c r="DI5" s="30" t="s">
        <v>83</v>
      </c>
      <c r="DJ5" s="30" t="s">
        <v>84</v>
      </c>
      <c r="DK5" s="30" t="s">
        <v>85</v>
      </c>
      <c r="DL5" s="30" t="s">
        <v>86</v>
      </c>
      <c r="DM5" s="30" t="s">
        <v>87</v>
      </c>
      <c r="DN5" s="30" t="s">
        <v>88</v>
      </c>
      <c r="DO5" s="30" t="s">
        <v>89</v>
      </c>
      <c r="DP5" s="30" t="s">
        <v>90</v>
      </c>
      <c r="DQ5" s="30" t="s">
        <v>91</v>
      </c>
      <c r="DR5" s="30" t="s">
        <v>93</v>
      </c>
      <c r="DS5" s="30" t="s">
        <v>82</v>
      </c>
      <c r="DT5" s="30" t="s">
        <v>83</v>
      </c>
      <c r="DU5" s="30" t="s">
        <v>84</v>
      </c>
      <c r="DV5" s="30" t="s">
        <v>85</v>
      </c>
      <c r="DW5" s="30" t="s">
        <v>86</v>
      </c>
      <c r="DX5" s="30" t="s">
        <v>87</v>
      </c>
      <c r="DY5" s="30" t="s">
        <v>88</v>
      </c>
      <c r="DZ5" s="30" t="s">
        <v>89</v>
      </c>
      <c r="EA5" s="30" t="s">
        <v>90</v>
      </c>
      <c r="EB5" s="30" t="s">
        <v>91</v>
      </c>
      <c r="EC5" s="30" t="s">
        <v>93</v>
      </c>
      <c r="ED5" s="30" t="s">
        <v>82</v>
      </c>
      <c r="EE5" s="30" t="s">
        <v>83</v>
      </c>
      <c r="EF5" s="30" t="s">
        <v>84</v>
      </c>
      <c r="EG5" s="30" t="s">
        <v>85</v>
      </c>
      <c r="EH5" s="30" t="s">
        <v>86</v>
      </c>
      <c r="EI5" s="30" t="s">
        <v>87</v>
      </c>
      <c r="EJ5" s="30" t="s">
        <v>88</v>
      </c>
      <c r="EK5" s="30" t="s">
        <v>89</v>
      </c>
      <c r="EL5" s="30" t="s">
        <v>90</v>
      </c>
      <c r="EM5" s="30" t="s">
        <v>91</v>
      </c>
      <c r="EN5" s="30" t="s">
        <v>93</v>
      </c>
    </row>
    <row r="6" spans="1:144" s="34" customFormat="1">
      <c r="A6" s="26" t="s">
        <v>94</v>
      </c>
      <c r="B6" s="31">
        <f>B7</f>
        <v>2014</v>
      </c>
      <c r="C6" s="31">
        <f t="shared" ref="C6:W6" si="3">C7</f>
        <v>313297</v>
      </c>
      <c r="D6" s="31">
        <f t="shared" si="3"/>
        <v>47</v>
      </c>
      <c r="E6" s="31">
        <f t="shared" si="3"/>
        <v>17</v>
      </c>
      <c r="F6" s="31">
        <f t="shared" si="3"/>
        <v>9</v>
      </c>
      <c r="G6" s="31">
        <f t="shared" si="3"/>
        <v>0</v>
      </c>
      <c r="H6" s="31" t="str">
        <f t="shared" si="3"/>
        <v>鳥取県　八頭町</v>
      </c>
      <c r="I6" s="31" t="str">
        <f t="shared" si="3"/>
        <v>法非適用</v>
      </c>
      <c r="J6" s="31" t="str">
        <f t="shared" si="3"/>
        <v>下水道事業</v>
      </c>
      <c r="K6" s="31" t="str">
        <f t="shared" si="3"/>
        <v>小規模集合排水処理</v>
      </c>
      <c r="L6" s="31" t="str">
        <f t="shared" si="3"/>
        <v>I3</v>
      </c>
      <c r="M6" s="32" t="str">
        <f t="shared" si="3"/>
        <v>-</v>
      </c>
      <c r="N6" s="32" t="str">
        <f t="shared" si="3"/>
        <v>該当数値なし</v>
      </c>
      <c r="O6" s="32">
        <f t="shared" si="3"/>
        <v>0.11</v>
      </c>
      <c r="P6" s="32">
        <f t="shared" si="3"/>
        <v>89.96</v>
      </c>
      <c r="Q6" s="32">
        <f t="shared" si="3"/>
        <v>3620</v>
      </c>
      <c r="R6" s="32">
        <f t="shared" si="3"/>
        <v>18197</v>
      </c>
      <c r="S6" s="32">
        <f t="shared" si="3"/>
        <v>206.71</v>
      </c>
      <c r="T6" s="32">
        <f t="shared" si="3"/>
        <v>88.03</v>
      </c>
      <c r="U6" s="32">
        <f t="shared" si="3"/>
        <v>20</v>
      </c>
      <c r="V6" s="32">
        <f t="shared" si="3"/>
        <v>0.01</v>
      </c>
      <c r="W6" s="32">
        <f t="shared" si="3"/>
        <v>2000</v>
      </c>
      <c r="X6" s="33">
        <f>IF(X7="",NA(),X7)</f>
        <v>13.83</v>
      </c>
      <c r="Y6" s="33">
        <f t="shared" ref="Y6:AG6" si="4">IF(Y7="",NA(),Y7)</f>
        <v>100</v>
      </c>
      <c r="Z6" s="33">
        <f t="shared" si="4"/>
        <v>65.010000000000005</v>
      </c>
      <c r="AA6" s="33">
        <f t="shared" si="4"/>
        <v>65.3</v>
      </c>
      <c r="AB6" s="33">
        <f t="shared" si="4"/>
        <v>65.94</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5808.54</v>
      </c>
      <c r="BF6" s="33">
        <f t="shared" ref="BF6:BN6" si="7">IF(BF7="",NA(),BF7)</f>
        <v>5926.94</v>
      </c>
      <c r="BG6" s="33">
        <f t="shared" si="7"/>
        <v>5273.86</v>
      </c>
      <c r="BH6" s="33">
        <f t="shared" si="7"/>
        <v>4713.42</v>
      </c>
      <c r="BI6" s="33">
        <f t="shared" si="7"/>
        <v>3757.26</v>
      </c>
      <c r="BJ6" s="33">
        <f t="shared" si="7"/>
        <v>3517.27</v>
      </c>
      <c r="BK6" s="33">
        <f t="shared" si="7"/>
        <v>2988.96</v>
      </c>
      <c r="BL6" s="33">
        <f t="shared" si="7"/>
        <v>3055.24</v>
      </c>
      <c r="BM6" s="33">
        <f t="shared" si="7"/>
        <v>2574.4699999999998</v>
      </c>
      <c r="BN6" s="33">
        <f t="shared" si="7"/>
        <v>2784</v>
      </c>
      <c r="BO6" s="32" t="str">
        <f>IF(BO7="","",IF(BO7="-","【-】","【"&amp;SUBSTITUTE(TEXT(BO7,"#,##0.00"),"-","△")&amp;"】"))</f>
        <v>【2,665.67】</v>
      </c>
      <c r="BP6" s="33">
        <f>IF(BP7="",NA(),BP7)</f>
        <v>10.85</v>
      </c>
      <c r="BQ6" s="33">
        <f t="shared" ref="BQ6:BY6" si="8">IF(BQ7="",NA(),BQ7)</f>
        <v>7.91</v>
      </c>
      <c r="BR6" s="33">
        <f t="shared" si="8"/>
        <v>19.2</v>
      </c>
      <c r="BS6" s="33">
        <f t="shared" si="8"/>
        <v>18.829999999999998</v>
      </c>
      <c r="BT6" s="33">
        <f t="shared" si="8"/>
        <v>19.850000000000001</v>
      </c>
      <c r="BU6" s="33">
        <f t="shared" si="8"/>
        <v>23.57</v>
      </c>
      <c r="BV6" s="33">
        <f t="shared" si="8"/>
        <v>26.99</v>
      </c>
      <c r="BW6" s="33">
        <f t="shared" si="8"/>
        <v>29.25</v>
      </c>
      <c r="BX6" s="33">
        <f t="shared" si="8"/>
        <v>31.04</v>
      </c>
      <c r="BY6" s="33">
        <f t="shared" si="8"/>
        <v>29.21</v>
      </c>
      <c r="BZ6" s="32" t="str">
        <f>IF(BZ7="","",IF(BZ7="-","【-】","【"&amp;SUBSTITUTE(TEXT(BZ7,"#,##0.00"),"-","△")&amp;"】"))</f>
        <v>【30.50】</v>
      </c>
      <c r="CA6" s="33">
        <f>IF(CA7="",NA(),CA7)</f>
        <v>1545.67</v>
      </c>
      <c r="CB6" s="33">
        <f t="shared" ref="CB6:CJ6" si="9">IF(CB7="",NA(),CB7)</f>
        <v>1811.03</v>
      </c>
      <c r="CC6" s="33">
        <f t="shared" si="9"/>
        <v>749.25</v>
      </c>
      <c r="CD6" s="33">
        <f t="shared" si="9"/>
        <v>732.54</v>
      </c>
      <c r="CE6" s="33">
        <f t="shared" si="9"/>
        <v>724.78</v>
      </c>
      <c r="CF6" s="33">
        <f t="shared" si="9"/>
        <v>746.34</v>
      </c>
      <c r="CG6" s="33">
        <f t="shared" si="9"/>
        <v>663.6</v>
      </c>
      <c r="CH6" s="33">
        <f t="shared" si="9"/>
        <v>622.30999999999995</v>
      </c>
      <c r="CI6" s="33">
        <f t="shared" si="9"/>
        <v>589.39</v>
      </c>
      <c r="CJ6" s="33">
        <f t="shared" si="9"/>
        <v>620.01</v>
      </c>
      <c r="CK6" s="32" t="str">
        <f>IF(CK7="","",IF(CK7="-","【-】","【"&amp;SUBSTITUTE(TEXT(CK7,"#,##0.00"),"-","△")&amp;"】"))</f>
        <v>【601.39】</v>
      </c>
      <c r="CL6" s="33">
        <f>IF(CL7="",NA(),CL7)</f>
        <v>50</v>
      </c>
      <c r="CM6" s="33">
        <f t="shared" ref="CM6:CU6" si="10">IF(CM7="",NA(),CM7)</f>
        <v>35.71</v>
      </c>
      <c r="CN6" s="33">
        <f t="shared" si="10"/>
        <v>35.71</v>
      </c>
      <c r="CO6" s="33">
        <f t="shared" si="10"/>
        <v>35.71</v>
      </c>
      <c r="CP6" s="33">
        <f t="shared" si="10"/>
        <v>35.71</v>
      </c>
      <c r="CQ6" s="33">
        <f t="shared" si="10"/>
        <v>36.83</v>
      </c>
      <c r="CR6" s="33">
        <f t="shared" si="10"/>
        <v>38.97</v>
      </c>
      <c r="CS6" s="33">
        <f t="shared" si="10"/>
        <v>39.119999999999997</v>
      </c>
      <c r="CT6" s="33">
        <f t="shared" si="10"/>
        <v>41.24</v>
      </c>
      <c r="CU6" s="33">
        <f t="shared" si="10"/>
        <v>43.1</v>
      </c>
      <c r="CV6" s="32" t="str">
        <f>IF(CV7="","",IF(CV7="-","【-】","【"&amp;SUBSTITUTE(TEXT(CV7,"#,##0.00"),"-","△")&amp;"】"))</f>
        <v>【39.88】</v>
      </c>
      <c r="CW6" s="33">
        <f>IF(CW7="",NA(),CW7)</f>
        <v>60.71</v>
      </c>
      <c r="CX6" s="33">
        <f t="shared" ref="CX6:DF6" si="11">IF(CX7="",NA(),CX7)</f>
        <v>72.73</v>
      </c>
      <c r="CY6" s="33">
        <f t="shared" si="11"/>
        <v>85</v>
      </c>
      <c r="CZ6" s="33">
        <f t="shared" si="11"/>
        <v>85</v>
      </c>
      <c r="DA6" s="33">
        <f t="shared" si="11"/>
        <v>85</v>
      </c>
      <c r="DB6" s="33">
        <f t="shared" si="11"/>
        <v>85.97</v>
      </c>
      <c r="DC6" s="33">
        <f t="shared" si="11"/>
        <v>86.89</v>
      </c>
      <c r="DD6" s="33">
        <f t="shared" si="11"/>
        <v>87.79</v>
      </c>
      <c r="DE6" s="33">
        <f t="shared" si="11"/>
        <v>88.34</v>
      </c>
      <c r="DF6" s="33">
        <f t="shared" si="11"/>
        <v>88.02</v>
      </c>
      <c r="DG6" s="32" t="str">
        <f>IF(DG7="","",IF(DG7="-","【-】","【"&amp;SUBSTITUTE(TEXT(DG7,"#,##0.00"),"-","△")&amp;"】"))</f>
        <v>【88.11】</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2">
        <f t="shared" si="14"/>
        <v>0</v>
      </c>
      <c r="EK6" s="32">
        <f t="shared" si="14"/>
        <v>0</v>
      </c>
      <c r="EL6" s="32">
        <f t="shared" si="14"/>
        <v>0</v>
      </c>
      <c r="EM6" s="32">
        <f t="shared" si="14"/>
        <v>0</v>
      </c>
      <c r="EN6" s="32" t="str">
        <f>IF(EN7="","",IF(EN7="-","【-】","【"&amp;SUBSTITUTE(TEXT(EN7,"#,##0.00"),"-","△")&amp;"】"))</f>
        <v>【0.01】</v>
      </c>
    </row>
    <row r="7" spans="1:144" s="34" customFormat="1">
      <c r="A7" s="26"/>
      <c r="B7" s="35">
        <v>2014</v>
      </c>
      <c r="C7" s="35">
        <v>313297</v>
      </c>
      <c r="D7" s="35">
        <v>47</v>
      </c>
      <c r="E7" s="35">
        <v>17</v>
      </c>
      <c r="F7" s="35">
        <v>9</v>
      </c>
      <c r="G7" s="35">
        <v>0</v>
      </c>
      <c r="H7" s="35" t="s">
        <v>95</v>
      </c>
      <c r="I7" s="35" t="s">
        <v>96</v>
      </c>
      <c r="J7" s="35" t="s">
        <v>97</v>
      </c>
      <c r="K7" s="35" t="s">
        <v>98</v>
      </c>
      <c r="L7" s="35" t="s">
        <v>99</v>
      </c>
      <c r="M7" s="36" t="s">
        <v>100</v>
      </c>
      <c r="N7" s="36" t="s">
        <v>101</v>
      </c>
      <c r="O7" s="36">
        <v>0.11</v>
      </c>
      <c r="P7" s="36">
        <v>89.96</v>
      </c>
      <c r="Q7" s="36">
        <v>3620</v>
      </c>
      <c r="R7" s="36">
        <v>18197</v>
      </c>
      <c r="S7" s="36">
        <v>206.71</v>
      </c>
      <c r="T7" s="36">
        <v>88.03</v>
      </c>
      <c r="U7" s="36">
        <v>20</v>
      </c>
      <c r="V7" s="36">
        <v>0.01</v>
      </c>
      <c r="W7" s="36">
        <v>2000</v>
      </c>
      <c r="X7" s="36">
        <v>13.83</v>
      </c>
      <c r="Y7" s="36">
        <v>100</v>
      </c>
      <c r="Z7" s="36">
        <v>65.010000000000005</v>
      </c>
      <c r="AA7" s="36">
        <v>65.3</v>
      </c>
      <c r="AB7" s="36">
        <v>65.94</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5808.54</v>
      </c>
      <c r="BF7" s="36">
        <v>5926.94</v>
      </c>
      <c r="BG7" s="36">
        <v>5273.86</v>
      </c>
      <c r="BH7" s="36">
        <v>4713.42</v>
      </c>
      <c r="BI7" s="36">
        <v>3757.26</v>
      </c>
      <c r="BJ7" s="36">
        <v>3517.27</v>
      </c>
      <c r="BK7" s="36">
        <v>2988.96</v>
      </c>
      <c r="BL7" s="36">
        <v>3055.24</v>
      </c>
      <c r="BM7" s="36">
        <v>2574.4699999999998</v>
      </c>
      <c r="BN7" s="36">
        <v>2784</v>
      </c>
      <c r="BO7" s="36">
        <v>2665.67</v>
      </c>
      <c r="BP7" s="36">
        <v>10.85</v>
      </c>
      <c r="BQ7" s="36">
        <v>7.91</v>
      </c>
      <c r="BR7" s="36">
        <v>19.2</v>
      </c>
      <c r="BS7" s="36">
        <v>18.829999999999998</v>
      </c>
      <c r="BT7" s="36">
        <v>19.850000000000001</v>
      </c>
      <c r="BU7" s="36">
        <v>23.57</v>
      </c>
      <c r="BV7" s="36">
        <v>26.99</v>
      </c>
      <c r="BW7" s="36">
        <v>29.25</v>
      </c>
      <c r="BX7" s="36">
        <v>31.04</v>
      </c>
      <c r="BY7" s="36">
        <v>29.21</v>
      </c>
      <c r="BZ7" s="36">
        <v>30.5</v>
      </c>
      <c r="CA7" s="36">
        <v>1545.67</v>
      </c>
      <c r="CB7" s="36">
        <v>1811.03</v>
      </c>
      <c r="CC7" s="36">
        <v>749.25</v>
      </c>
      <c r="CD7" s="36">
        <v>732.54</v>
      </c>
      <c r="CE7" s="36">
        <v>724.78</v>
      </c>
      <c r="CF7" s="36">
        <v>746.34</v>
      </c>
      <c r="CG7" s="36">
        <v>663.6</v>
      </c>
      <c r="CH7" s="36">
        <v>622.30999999999995</v>
      </c>
      <c r="CI7" s="36">
        <v>589.39</v>
      </c>
      <c r="CJ7" s="36">
        <v>620.01</v>
      </c>
      <c r="CK7" s="36">
        <v>601.39</v>
      </c>
      <c r="CL7" s="36">
        <v>50</v>
      </c>
      <c r="CM7" s="36">
        <v>35.71</v>
      </c>
      <c r="CN7" s="36">
        <v>35.71</v>
      </c>
      <c r="CO7" s="36">
        <v>35.71</v>
      </c>
      <c r="CP7" s="36">
        <v>35.71</v>
      </c>
      <c r="CQ7" s="36">
        <v>36.83</v>
      </c>
      <c r="CR7" s="36">
        <v>38.97</v>
      </c>
      <c r="CS7" s="36">
        <v>39.119999999999997</v>
      </c>
      <c r="CT7" s="36">
        <v>41.24</v>
      </c>
      <c r="CU7" s="36">
        <v>43.1</v>
      </c>
      <c r="CV7" s="36">
        <v>39.880000000000003</v>
      </c>
      <c r="CW7" s="36">
        <v>60.71</v>
      </c>
      <c r="CX7" s="36">
        <v>72.73</v>
      </c>
      <c r="CY7" s="36">
        <v>85</v>
      </c>
      <c r="CZ7" s="36">
        <v>85</v>
      </c>
      <c r="DA7" s="36">
        <v>85</v>
      </c>
      <c r="DB7" s="36">
        <v>85.97</v>
      </c>
      <c r="DC7" s="36">
        <v>86.89</v>
      </c>
      <c r="DD7" s="36">
        <v>87.79</v>
      </c>
      <c r="DE7" s="36">
        <v>88.34</v>
      </c>
      <c r="DF7" s="36">
        <v>88.02</v>
      </c>
      <c r="DG7" s="36">
        <v>88.11</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v>
      </c>
      <c r="EK7" s="36">
        <v>0</v>
      </c>
      <c r="EL7" s="36">
        <v>0</v>
      </c>
      <c r="EM7" s="36">
        <v>0</v>
      </c>
      <c r="EN7" s="36">
        <v>0.01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YAZU</cp:lastModifiedBy>
  <cp:lastPrinted>2016-02-17T05:56:03Z</cp:lastPrinted>
  <dcterms:created xsi:type="dcterms:W3CDTF">2016-02-03T09:23:17Z</dcterms:created>
  <dcterms:modified xsi:type="dcterms:W3CDTF">2016-02-17T05:56:04Z</dcterms:modified>
  <cp:category/>
</cp:coreProperties>
</file>